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32" windowWidth="19620" windowHeight="9024"/>
  </bookViews>
  <sheets>
    <sheet name="CM Ergebnis 2017-18" sheetId="1" r:id="rId1"/>
  </sheets>
  <externalReferences>
    <externalReference r:id="rId2"/>
    <externalReference r:id="rId3"/>
  </externalReferences>
  <definedNames>
    <definedName name="_____schwierig" localSheetId="0">#REF!</definedName>
    <definedName name="_____schwierig">#REF!</definedName>
    <definedName name="_neuername" localSheetId="0">#REF!</definedName>
    <definedName name="_neuername">#REF!</definedName>
    <definedName name="abcde3" localSheetId="0">#REF!</definedName>
    <definedName name="abcde3">#REF!</definedName>
    <definedName name="abcde4" localSheetId="0">#REF!</definedName>
    <definedName name="abcde4">#REF!</definedName>
    <definedName name="abcde45" localSheetId="0">#REF!</definedName>
    <definedName name="abcde45">#REF!</definedName>
    <definedName name="abcde9" localSheetId="0">#REF!</definedName>
    <definedName name="abcde9">#REF!</definedName>
    <definedName name="abcse4" localSheetId="0">#REF!</definedName>
    <definedName name="abcse4">#REF!</definedName>
    <definedName name="absd4" localSheetId="0">#REF!</definedName>
    <definedName name="absd4">#REF!</definedName>
    <definedName name="absdsdsdsd" localSheetId="0">#REF!</definedName>
    <definedName name="absdsdsdsd">#REF!</definedName>
    <definedName name="alter" localSheetId="0">#REF!</definedName>
    <definedName name="alter">#REF!</definedName>
    <definedName name="bart" localSheetId="0">#REF!</definedName>
    <definedName name="bart">#REF!</definedName>
    <definedName name="BB" localSheetId="0">#REF!</definedName>
    <definedName name="BB">#REF!</definedName>
    <definedName name="bc4g5" localSheetId="0">#REF!</definedName>
    <definedName name="bc4g5">#REF!</definedName>
    <definedName name="BuiltIn_AutoFilter___1" localSheetId="0">#REF!</definedName>
    <definedName name="BuiltIn_AutoFilter___1">#REF!</definedName>
    <definedName name="BuiltIn_AutoFilter___2" localSheetId="0">#REF!</definedName>
    <definedName name="BuiltIn_AutoFilter___2">#REF!</definedName>
    <definedName name="BuiltIn_AutoFilter___3" localSheetId="0">#REF!</definedName>
    <definedName name="BuiltIn_AutoFilter___3">#REF!</definedName>
    <definedName name="BuiltIn_AutoFilter___4" localSheetId="0">#REF!</definedName>
    <definedName name="BuiltIn_AutoFilter___4">#REF!</definedName>
    <definedName name="BuiltIn_AutoFilter___5" localSheetId="0">#REF!</definedName>
    <definedName name="BuiltIn_AutoFilter___5">#REF!</definedName>
    <definedName name="BuiltIn_AutoFilter___6" localSheetId="0">#REF!</definedName>
    <definedName name="BuiltIn_AutoFilter___6">#REF!</definedName>
    <definedName name="CC" localSheetId="0">#REF!</definedName>
    <definedName name="CC">#REF!</definedName>
    <definedName name="cfgh3" localSheetId="0">#REF!</definedName>
    <definedName name="cfgh3">#REF!</definedName>
    <definedName name="clubm1718" localSheetId="0">#REF!</definedName>
    <definedName name="clubm1718">#REF!</definedName>
    <definedName name="das" localSheetId="0">#REF!</definedName>
    <definedName name="das">#REF!</definedName>
    <definedName name="_xlnm.Print_Area" localSheetId="0">'CM Ergebnis 2017-18'!$A$20:$AC$94</definedName>
    <definedName name="Erg" localSheetId="0">#REF!</definedName>
    <definedName name="Erg">#REF!</definedName>
    <definedName name="Excel_BuiltIn_Print_Area_2" localSheetId="0">#REF!</definedName>
    <definedName name="Excel_BuiltIn_Print_Area_2">#REF!</definedName>
    <definedName name="gertian" localSheetId="0">#REF!</definedName>
    <definedName name="gertian">#REF!</definedName>
    <definedName name="halzu" localSheetId="0">#REF!</definedName>
    <definedName name="halzu">#REF!</definedName>
    <definedName name="Hans" localSheetId="0">#REF!</definedName>
    <definedName name="Hans">#REF!</definedName>
    <definedName name="ladenhüter" localSheetId="0">#REF!</definedName>
    <definedName name="ladenhüter">#REF!</definedName>
    <definedName name="Mdl" localSheetId="0">#REF!</definedName>
    <definedName name="Mdl">#REF!</definedName>
    <definedName name="Mitgl09" localSheetId="0">#REF!</definedName>
    <definedName name="Mitgl09">#REF!</definedName>
    <definedName name="Mitglieder" localSheetId="0">#REF!</definedName>
    <definedName name="Mitglieder">#REF!</definedName>
    <definedName name="Mitglieder05aktuell" localSheetId="0">[1]Persönlich!$A$1:$Q$100</definedName>
    <definedName name="Mitglieder05aktuell">[2]Persönlich!$A$1:$Q$100</definedName>
    <definedName name="Name" localSheetId="0">#REF!</definedName>
    <definedName name="Name">#REF!</definedName>
    <definedName name="neuernem" localSheetId="0">#REF!</definedName>
    <definedName name="neuernem">#REF!</definedName>
    <definedName name="RundenErg08Ber" localSheetId="0">#REF!</definedName>
    <definedName name="RundenErg08Ber">#REF!</definedName>
    <definedName name="wunder" localSheetId="0">#REF!</definedName>
    <definedName name="wunder">#REF!</definedName>
    <definedName name="xxx" localSheetId="0">#REF!</definedName>
    <definedName name="xxx">#REF!</definedName>
    <definedName name="yyy" localSheetId="0">#REF!</definedName>
    <definedName name="yyy">#REF!</definedName>
    <definedName name="zob" localSheetId="0">#REF!</definedName>
    <definedName name="zob">#REF!</definedName>
  </definedNames>
  <calcPr calcId="125725"/>
</workbook>
</file>

<file path=xl/calcChain.xml><?xml version="1.0" encoding="utf-8"?>
<calcChain xmlns="http://schemas.openxmlformats.org/spreadsheetml/2006/main">
  <c r="B77" i="1"/>
  <c r="B58"/>
  <c r="B39"/>
  <c r="S37"/>
  <c r="R37"/>
  <c r="Q37"/>
  <c r="P37"/>
  <c r="O37"/>
  <c r="N37"/>
  <c r="M37"/>
  <c r="L37"/>
  <c r="K37"/>
  <c r="J37"/>
  <c r="I37"/>
  <c r="H37"/>
  <c r="G37"/>
  <c r="F37"/>
  <c r="B20"/>
  <c r="R18"/>
  <c r="Q18"/>
  <c r="P18"/>
  <c r="O18"/>
  <c r="N18"/>
  <c r="U14" s="1"/>
  <c r="M18"/>
  <c r="L18"/>
  <c r="K18"/>
  <c r="J18"/>
  <c r="U10" s="1"/>
  <c r="I18"/>
  <c r="H18"/>
  <c r="G18"/>
  <c r="F18"/>
  <c r="U6" s="1"/>
  <c r="V17"/>
  <c r="U17"/>
  <c r="T17"/>
  <c r="W17" s="1"/>
  <c r="V16"/>
  <c r="U16"/>
  <c r="T16"/>
  <c r="W16" s="1"/>
  <c r="V15"/>
  <c r="U15"/>
  <c r="T15"/>
  <c r="W15" s="1"/>
  <c r="V14"/>
  <c r="T14"/>
  <c r="V13"/>
  <c r="U13"/>
  <c r="T13"/>
  <c r="W13" s="1"/>
  <c r="V12"/>
  <c r="U12"/>
  <c r="T12"/>
  <c r="W12" s="1"/>
  <c r="V11"/>
  <c r="U11"/>
  <c r="T11"/>
  <c r="W11" s="1"/>
  <c r="V10"/>
  <c r="T10"/>
  <c r="V9"/>
  <c r="U9"/>
  <c r="T9"/>
  <c r="W9" s="1"/>
  <c r="V8"/>
  <c r="U8"/>
  <c r="T8"/>
  <c r="W8" s="1"/>
  <c r="V7"/>
  <c r="U7"/>
  <c r="T7"/>
  <c r="W7" s="1"/>
  <c r="V6"/>
  <c r="T6"/>
  <c r="W6" l="1"/>
  <c r="W10"/>
  <c r="W14"/>
</calcChain>
</file>

<file path=xl/sharedStrings.xml><?xml version="1.0" encoding="utf-8"?>
<sst xmlns="http://schemas.openxmlformats.org/spreadsheetml/2006/main" count="217" uniqueCount="84">
  <si>
    <r>
      <t xml:space="preserve">CM 2017-18, am </t>
    </r>
    <r>
      <rPr>
        <b/>
        <sz val="20"/>
        <color indexed="10"/>
        <rFont val="Arial"/>
        <family val="2"/>
      </rPr>
      <t>Samstag 03.03.2018</t>
    </r>
  </si>
  <si>
    <t>Waffe / Altersklasse</t>
  </si>
  <si>
    <t>Nr.</t>
  </si>
  <si>
    <t>Name</t>
  </si>
  <si>
    <t>Vorname</t>
  </si>
  <si>
    <t>Jg.</t>
  </si>
  <si>
    <t>Alters -gruppe</t>
  </si>
  <si>
    <t>S</t>
  </si>
  <si>
    <t>G</t>
  </si>
  <si>
    <t>GT</t>
  </si>
  <si>
    <t>ET</t>
  </si>
  <si>
    <t>S/G</t>
  </si>
  <si>
    <t>GT-ET</t>
  </si>
  <si>
    <t>P-Ges</t>
  </si>
  <si>
    <t>P-Sen</t>
  </si>
  <si>
    <t>P-Akt</t>
  </si>
  <si>
    <t>P-Jun</t>
  </si>
  <si>
    <t>P- AJ</t>
  </si>
  <si>
    <t>P- BJ</t>
  </si>
  <si>
    <t>P- Sch</t>
  </si>
  <si>
    <t>P-  Sen o.Apr.</t>
  </si>
  <si>
    <t>P-  Akt o.Apr.</t>
  </si>
  <si>
    <t>P-  Jun o.Apr.</t>
  </si>
  <si>
    <t>P-   AJ   o.Apr.</t>
  </si>
  <si>
    <t>P-   BJ o.Apr.</t>
  </si>
  <si>
    <t>P-   Sch o.Apr.</t>
  </si>
  <si>
    <t>Runde</t>
  </si>
  <si>
    <t>1/1</t>
  </si>
  <si>
    <t>Florett Damen, Herren Sch,BJ, Ohne TRP</t>
  </si>
  <si>
    <t>P- BJ o.Apr.</t>
  </si>
  <si>
    <t>P- Sch o.Apr.</t>
  </si>
  <si>
    <t>Hebborn</t>
  </si>
  <si>
    <t>Romy  (ohne Apr)</t>
  </si>
  <si>
    <t>Schj</t>
  </si>
  <si>
    <t>Chauvet</t>
  </si>
  <si>
    <t>Amélie</t>
  </si>
  <si>
    <t>BJj</t>
  </si>
  <si>
    <t>V</t>
  </si>
  <si>
    <t>Seifert</t>
  </si>
  <si>
    <t>Annika</t>
  </si>
  <si>
    <t>Bjä</t>
  </si>
  <si>
    <t>Christian</t>
  </si>
  <si>
    <t>Schä</t>
  </si>
  <si>
    <t>Kunze</t>
  </si>
  <si>
    <t>Philipp (ohne Apr)</t>
  </si>
  <si>
    <t>1/2</t>
  </si>
  <si>
    <t>Florett Herren BJä</t>
  </si>
  <si>
    <t>Mögelin</t>
  </si>
  <si>
    <t>Finn</t>
  </si>
  <si>
    <t>Geiger</t>
  </si>
  <si>
    <t>Anton</t>
  </si>
  <si>
    <t>Bögelein</t>
  </si>
  <si>
    <t>Nils</t>
  </si>
  <si>
    <t>Schneck</t>
  </si>
  <si>
    <t>Tristan</t>
  </si>
  <si>
    <t>2/1+2</t>
  </si>
  <si>
    <t>Florett B+AJ Herren</t>
  </si>
  <si>
    <t>AJ Gesamt (BJ+AJ)</t>
  </si>
  <si>
    <t>Zomotor</t>
  </si>
  <si>
    <t>Alwin</t>
  </si>
  <si>
    <t>AJ</t>
  </si>
  <si>
    <t>Schenk</t>
  </si>
  <si>
    <t>Moritz</t>
  </si>
  <si>
    <t>Heitele</t>
  </si>
  <si>
    <t>Linus</t>
  </si>
  <si>
    <t>Stichkampf</t>
  </si>
  <si>
    <t>3/1</t>
  </si>
  <si>
    <t>Herren- Sen+Gast  Florett+Degen</t>
  </si>
  <si>
    <t>Opitz</t>
  </si>
  <si>
    <t>André</t>
  </si>
  <si>
    <t>Sen 2</t>
  </si>
  <si>
    <t>Cohausz</t>
  </si>
  <si>
    <t>Peter</t>
  </si>
  <si>
    <t>Allmoslechner</t>
  </si>
  <si>
    <t>Freimut</t>
  </si>
  <si>
    <t>Sen 4</t>
  </si>
  <si>
    <t>Haas</t>
  </si>
  <si>
    <t>Michael</t>
  </si>
  <si>
    <t>69</t>
  </si>
  <si>
    <t>Sen</t>
  </si>
  <si>
    <t>Nadler</t>
  </si>
  <si>
    <t>Stéphane</t>
  </si>
  <si>
    <t>Gast</t>
  </si>
  <si>
    <t>1969</t>
  </si>
</sst>
</file>

<file path=xl/styles.xml><?xml version="1.0" encoding="utf-8"?>
<styleSheet xmlns="http://schemas.openxmlformats.org/spreadsheetml/2006/main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\ yy"/>
    <numFmt numFmtId="166" formatCode="dd/mm/yy"/>
    <numFmt numFmtId="167" formatCode="_-* #,##0.00\ &quot;DM&quot;_-;\-* #,##0.00\ &quot;DM&quot;_-;_-* &quot;-&quot;??\ &quot;DM&quot;_-;_-@_-"/>
    <numFmt numFmtId="168" formatCode="_-* #,##0.00\ [$€]_-;\-* #,##0.00\ [$€]_-;_-* &quot;-&quot;??\ [$€]_-;_-@_-"/>
    <numFmt numFmtId="169" formatCode="_-* #,##0.00&quot; €&quot;_-;\-* #,##0.00&quot; €&quot;_-;_-* \-??&quot; €&quot;_-;_-@_-"/>
    <numFmt numFmtId="170" formatCode="d/\ mmm\ yy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10"/>
      <color rgb="FFFF0000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WP IconicSymbolsA"/>
      <charset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4"/>
      <name val="Arial"/>
      <family val="2"/>
    </font>
    <font>
      <b/>
      <sz val="11"/>
      <color rgb="FFFF0000"/>
      <name val="WP IconicSymbolsA"/>
      <charset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8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1" applyBorder="1"/>
    <xf numFmtId="0" fontId="3" fillId="0" borderId="2" xfId="2" applyFont="1" applyBorder="1"/>
    <xf numFmtId="0" fontId="2" fillId="0" borderId="2" xfId="1" applyBorder="1"/>
    <xf numFmtId="0" fontId="5" fillId="0" borderId="2" xfId="1" applyFont="1" applyFill="1" applyBorder="1"/>
    <xf numFmtId="0" fontId="2" fillId="0" borderId="3" xfId="1" applyBorder="1"/>
    <xf numFmtId="0" fontId="2" fillId="0" borderId="0" xfId="1"/>
    <xf numFmtId="0" fontId="2" fillId="0" borderId="4" xfId="1" applyBorder="1"/>
    <xf numFmtId="0" fontId="6" fillId="0" borderId="0" xfId="1" applyFont="1" applyBorder="1"/>
    <xf numFmtId="0" fontId="7" fillId="0" borderId="0" xfId="1" applyFont="1" applyBorder="1"/>
    <xf numFmtId="0" fontId="2" fillId="0" borderId="0" xfId="1" applyBorder="1"/>
    <xf numFmtId="0" fontId="2" fillId="0" borderId="5" xfId="1" applyBorder="1"/>
    <xf numFmtId="0" fontId="2" fillId="0" borderId="6" xfId="1" applyBorder="1"/>
    <xf numFmtId="0" fontId="7" fillId="0" borderId="7" xfId="1" applyFont="1" applyBorder="1"/>
    <xf numFmtId="0" fontId="2" fillId="0" borderId="7" xfId="1" applyBorder="1"/>
    <xf numFmtId="0" fontId="2" fillId="0" borderId="8" xfId="1" applyBorder="1"/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9" fillId="2" borderId="20" xfId="1" applyFont="1" applyFill="1" applyBorder="1" applyAlignment="1">
      <alignment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164" fontId="8" fillId="0" borderId="23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left" vertical="center"/>
    </xf>
    <xf numFmtId="0" fontId="8" fillId="0" borderId="27" xfId="1" applyFont="1" applyBorder="1" applyAlignment="1">
      <alignment horizontal="left" vertical="center"/>
    </xf>
    <xf numFmtId="0" fontId="8" fillId="0" borderId="25" xfId="1" applyFont="1" applyBorder="1" applyAlignment="1">
      <alignment horizontal="left" vertical="center"/>
    </xf>
    <xf numFmtId="0" fontId="8" fillId="0" borderId="28" xfId="1" applyFont="1" applyBorder="1" applyAlignment="1">
      <alignment horizontal="left" vertical="center"/>
    </xf>
    <xf numFmtId="0" fontId="8" fillId="0" borderId="29" xfId="1" applyFont="1" applyBorder="1" applyAlignment="1">
      <alignment horizontal="center" vertical="center"/>
    </xf>
    <xf numFmtId="0" fontId="9" fillId="2" borderId="30" xfId="1" applyFont="1" applyFill="1" applyBorder="1" applyAlignment="1">
      <alignment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164" fontId="8" fillId="0" borderId="28" xfId="1" applyNumberFormat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8" fillId="0" borderId="26" xfId="1" applyFont="1" applyBorder="1" applyAlignment="1">
      <alignment vertical="center"/>
    </xf>
    <xf numFmtId="0" fontId="8" fillId="0" borderId="34" xfId="1" applyFont="1" applyBorder="1" applyAlignment="1">
      <alignment horizontal="center" vertical="center"/>
    </xf>
    <xf numFmtId="0" fontId="8" fillId="0" borderId="35" xfId="1" applyFont="1" applyBorder="1" applyAlignment="1">
      <alignment vertical="center"/>
    </xf>
    <xf numFmtId="0" fontId="8" fillId="0" borderId="36" xfId="1" applyFont="1" applyBorder="1" applyAlignment="1">
      <alignment horizontal="left" vertical="center"/>
    </xf>
    <xf numFmtId="0" fontId="8" fillId="0" borderId="34" xfId="1" applyFont="1" applyBorder="1" applyAlignment="1">
      <alignment horizontal="left" vertical="center"/>
    </xf>
    <xf numFmtId="0" fontId="8" fillId="0" borderId="37" xfId="1" applyFont="1" applyBorder="1" applyAlignment="1">
      <alignment horizontal="left" vertical="center"/>
    </xf>
    <xf numFmtId="0" fontId="8" fillId="0" borderId="30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40" xfId="1" applyFont="1" applyBorder="1" applyAlignment="1">
      <alignment horizontal="left" vertical="center"/>
    </xf>
    <xf numFmtId="0" fontId="8" fillId="0" borderId="41" xfId="1" applyFont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vertical="center"/>
    </xf>
    <xf numFmtId="0" fontId="9" fillId="2" borderId="39" xfId="1" applyFont="1" applyFill="1" applyBorder="1" applyAlignment="1">
      <alignment vertical="center"/>
    </xf>
    <xf numFmtId="0" fontId="8" fillId="0" borderId="42" xfId="1" applyFont="1" applyBorder="1" applyAlignment="1">
      <alignment horizontal="center" vertical="center"/>
    </xf>
    <xf numFmtId="164" fontId="8" fillId="0" borderId="37" xfId="1" applyNumberFormat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3" fillId="0" borderId="2" xfId="1" applyFont="1" applyBorder="1"/>
    <xf numFmtId="0" fontId="12" fillId="0" borderId="0" xfId="1" applyFont="1" applyBorder="1"/>
    <xf numFmtId="0" fontId="12" fillId="0" borderId="0" xfId="1" quotePrefix="1" applyFont="1" applyBorder="1"/>
    <xf numFmtId="0" fontId="6" fillId="0" borderId="45" xfId="2" applyFont="1" applyBorder="1" applyAlignment="1">
      <alignment vertical="center"/>
    </xf>
    <xf numFmtId="0" fontId="6" fillId="0" borderId="46" xfId="2" applyFont="1" applyBorder="1" applyAlignment="1">
      <alignment vertical="center"/>
    </xf>
    <xf numFmtId="0" fontId="6" fillId="0" borderId="51" xfId="2" applyFont="1" applyBorder="1" applyAlignment="1">
      <alignment vertical="center"/>
    </xf>
    <xf numFmtId="0" fontId="2" fillId="0" borderId="51" xfId="1" applyBorder="1"/>
    <xf numFmtId="0" fontId="11" fillId="0" borderId="52" xfId="3" applyFont="1" applyFill="1" applyBorder="1" applyAlignment="1">
      <alignment vertical="center" wrapText="1"/>
    </xf>
    <xf numFmtId="0" fontId="11" fillId="0" borderId="53" xfId="3" applyFont="1" applyFill="1" applyBorder="1" applyAlignment="1">
      <alignment vertical="center" wrapText="1"/>
    </xf>
    <xf numFmtId="165" fontId="11" fillId="0" borderId="54" xfId="3" applyNumberFormat="1" applyFont="1" applyFill="1" applyBorder="1" applyAlignment="1">
      <alignment horizontal="center" vertical="center" wrapText="1"/>
    </xf>
    <xf numFmtId="166" fontId="13" fillId="3" borderId="54" xfId="3" applyNumberFormat="1" applyFont="1" applyFill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/>
    </xf>
    <xf numFmtId="0" fontId="11" fillId="0" borderId="55" xfId="3" applyFont="1" applyFill="1" applyBorder="1" applyAlignment="1">
      <alignment vertical="center" wrapText="1"/>
    </xf>
    <xf numFmtId="0" fontId="11" fillId="0" borderId="56" xfId="3" applyFont="1" applyFill="1" applyBorder="1" applyAlignment="1">
      <alignment vertical="center" wrapText="1"/>
    </xf>
    <xf numFmtId="165" fontId="11" fillId="0" borderId="24" xfId="3" applyNumberFormat="1" applyFont="1" applyFill="1" applyBorder="1" applyAlignment="1">
      <alignment horizontal="center" vertical="center" wrapText="1"/>
    </xf>
    <xf numFmtId="166" fontId="13" fillId="4" borderId="33" xfId="3" applyNumberFormat="1" applyFont="1" applyFill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1" fillId="0" borderId="57" xfId="3" applyFont="1" applyFill="1" applyBorder="1" applyAlignment="1">
      <alignment vertical="center" wrapText="1"/>
    </xf>
    <xf numFmtId="0" fontId="11" fillId="0" borderId="58" xfId="3" applyFont="1" applyFill="1" applyBorder="1" applyAlignment="1">
      <alignment vertical="center" wrapText="1"/>
    </xf>
    <xf numFmtId="166" fontId="13" fillId="5" borderId="24" xfId="3" applyNumberFormat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/>
    </xf>
    <xf numFmtId="0" fontId="11" fillId="0" borderId="59" xfId="3" applyFont="1" applyFill="1" applyBorder="1" applyAlignment="1">
      <alignment vertical="center" wrapText="1"/>
    </xf>
    <xf numFmtId="0" fontId="11" fillId="0" borderId="60" xfId="3" applyFont="1" applyFill="1" applyBorder="1" applyAlignment="1">
      <alignment vertical="center" wrapText="1"/>
    </xf>
    <xf numFmtId="165" fontId="11" fillId="0" borderId="61" xfId="3" applyNumberFormat="1" applyFont="1" applyFill="1" applyBorder="1" applyAlignment="1">
      <alignment horizontal="center" vertical="center" wrapText="1"/>
    </xf>
    <xf numFmtId="166" fontId="13" fillId="6" borderId="62" xfId="3" applyNumberFormat="1" applyFont="1" applyFill="1" applyBorder="1" applyAlignment="1">
      <alignment horizontal="center" vertical="center" wrapText="1"/>
    </xf>
    <xf numFmtId="0" fontId="11" fillId="0" borderId="63" xfId="3" applyFont="1" applyFill="1" applyBorder="1" applyAlignment="1">
      <alignment vertical="center" wrapText="1"/>
    </xf>
    <xf numFmtId="166" fontId="13" fillId="4" borderId="62" xfId="3" applyNumberFormat="1" applyFont="1" applyFill="1" applyBorder="1" applyAlignment="1">
      <alignment horizontal="center" vertical="center" wrapText="1"/>
    </xf>
    <xf numFmtId="166" fontId="13" fillId="5" borderId="33" xfId="3" applyNumberFormat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/>
    </xf>
    <xf numFmtId="166" fontId="13" fillId="5" borderId="61" xfId="3" applyNumberFormat="1" applyFont="1" applyFill="1" applyBorder="1" applyAlignment="1">
      <alignment horizontal="center" vertical="center" wrapText="1"/>
    </xf>
    <xf numFmtId="0" fontId="14" fillId="0" borderId="29" xfId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166" fontId="13" fillId="5" borderId="64" xfId="3" applyNumberFormat="1" applyFont="1" applyFill="1" applyBorder="1" applyAlignment="1">
      <alignment horizontal="center" vertical="center" wrapText="1"/>
    </xf>
    <xf numFmtId="166" fontId="13" fillId="5" borderId="44" xfId="3" applyNumberFormat="1" applyFont="1" applyFill="1" applyBorder="1" applyAlignment="1">
      <alignment horizontal="center" vertical="center" wrapText="1"/>
    </xf>
    <xf numFmtId="166" fontId="13" fillId="0" borderId="62" xfId="3" applyNumberFormat="1" applyFont="1" applyFill="1" applyBorder="1" applyAlignment="1">
      <alignment horizontal="center" vertical="center" wrapText="1"/>
    </xf>
    <xf numFmtId="0" fontId="15" fillId="0" borderId="0" xfId="1" applyFont="1" applyBorder="1"/>
    <xf numFmtId="0" fontId="15" fillId="0" borderId="5" xfId="1" applyFont="1" applyBorder="1"/>
    <xf numFmtId="0" fontId="6" fillId="0" borderId="45" xfId="1" applyFont="1" applyBorder="1"/>
    <xf numFmtId="0" fontId="8" fillId="0" borderId="45" xfId="1" applyFont="1" applyBorder="1" applyAlignment="1">
      <alignment horizontal="center" vertical="center" wrapText="1"/>
    </xf>
    <xf numFmtId="0" fontId="8" fillId="0" borderId="48" xfId="1" applyFont="1" applyBorder="1" applyAlignment="1">
      <alignment horizontal="center" vertical="center" wrapText="1"/>
    </xf>
    <xf numFmtId="0" fontId="8" fillId="0" borderId="49" xfId="1" applyFont="1" applyBorder="1" applyAlignment="1">
      <alignment horizontal="center" vertical="center" wrapText="1"/>
    </xf>
    <xf numFmtId="0" fontId="8" fillId="0" borderId="65" xfId="1" applyFont="1" applyBorder="1" applyAlignment="1">
      <alignment horizontal="center" vertical="center" wrapText="1"/>
    </xf>
    <xf numFmtId="0" fontId="8" fillId="0" borderId="66" xfId="1" applyFont="1" applyBorder="1" applyAlignment="1">
      <alignment horizontal="center" vertical="center" wrapText="1"/>
    </xf>
    <xf numFmtId="166" fontId="13" fillId="3" borderId="61" xfId="3" applyNumberFormat="1" applyFont="1" applyFill="1" applyBorder="1" applyAlignment="1">
      <alignment horizontal="center" vertical="center" wrapText="1"/>
    </xf>
    <xf numFmtId="0" fontId="9" fillId="2" borderId="67" xfId="1" applyFont="1" applyFill="1" applyBorder="1" applyAlignment="1">
      <alignment vertical="center"/>
    </xf>
    <xf numFmtId="0" fontId="14" fillId="0" borderId="68" xfId="1" applyFont="1" applyBorder="1" applyAlignment="1">
      <alignment horizontal="center" vertical="center"/>
    </xf>
    <xf numFmtId="0" fontId="14" fillId="0" borderId="68" xfId="1" applyFont="1" applyFill="1" applyBorder="1" applyAlignment="1">
      <alignment horizontal="center" vertical="center"/>
    </xf>
    <xf numFmtId="0" fontId="8" fillId="0" borderId="68" xfId="1" applyFont="1" applyBorder="1" applyAlignment="1">
      <alignment horizontal="center" vertical="center"/>
    </xf>
    <xf numFmtId="0" fontId="8" fillId="0" borderId="69" xfId="1" applyFont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vertical="center" wrapText="1"/>
    </xf>
    <xf numFmtId="0" fontId="11" fillId="0" borderId="56" xfId="2" applyFont="1" applyFill="1" applyBorder="1" applyAlignment="1">
      <alignment vertical="center" wrapText="1"/>
    </xf>
    <xf numFmtId="165" fontId="11" fillId="0" borderId="24" xfId="2" applyNumberFormat="1" applyFont="1" applyFill="1" applyBorder="1" applyAlignment="1">
      <alignment horizontal="center" vertical="center" wrapText="1"/>
    </xf>
    <xf numFmtId="166" fontId="13" fillId="3" borderId="70" xfId="2" applyNumberFormat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/>
    </xf>
    <xf numFmtId="166" fontId="13" fillId="3" borderId="24" xfId="3" applyNumberFormat="1" applyFont="1" applyFill="1" applyBorder="1" applyAlignment="1">
      <alignment horizontal="center" vertical="center" wrapText="1"/>
    </xf>
    <xf numFmtId="166" fontId="13" fillId="0" borderId="44" xfId="3" applyNumberFormat="1" applyFont="1" applyFill="1" applyBorder="1" applyAlignment="1">
      <alignment horizontal="center" vertical="center" wrapText="1"/>
    </xf>
    <xf numFmtId="0" fontId="13" fillId="0" borderId="63" xfId="3" applyFont="1" applyFill="1" applyBorder="1" applyAlignment="1">
      <alignment vertical="center" wrapText="1"/>
    </xf>
    <xf numFmtId="0" fontId="11" fillId="0" borderId="71" xfId="3" applyFont="1" applyFill="1" applyBorder="1" applyAlignment="1">
      <alignment vertical="center" wrapText="1"/>
    </xf>
    <xf numFmtId="165" fontId="11" fillId="0" borderId="5" xfId="3" applyNumberFormat="1" applyFont="1" applyFill="1" applyBorder="1" applyAlignment="1">
      <alignment horizontal="center" vertical="center" wrapText="1"/>
    </xf>
    <xf numFmtId="166" fontId="13" fillId="0" borderId="72" xfId="3" applyNumberFormat="1" applyFont="1" applyFill="1" applyBorder="1" applyAlignment="1">
      <alignment horizontal="center" vertical="center" wrapText="1"/>
    </xf>
    <xf numFmtId="0" fontId="9" fillId="2" borderId="41" xfId="1" applyFont="1" applyFill="1" applyBorder="1" applyAlignment="1">
      <alignment vertical="center"/>
    </xf>
    <xf numFmtId="0" fontId="8" fillId="0" borderId="43" xfId="1" applyFont="1" applyBorder="1" applyAlignment="1">
      <alignment vertical="center"/>
    </xf>
    <xf numFmtId="0" fontId="13" fillId="0" borderId="73" xfId="3" applyFont="1" applyFill="1" applyBorder="1" applyAlignment="1">
      <alignment vertical="center" wrapText="1"/>
    </xf>
    <xf numFmtId="0" fontId="8" fillId="0" borderId="74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67" xfId="1" applyFont="1" applyBorder="1" applyAlignment="1">
      <alignment horizontal="center" vertical="center"/>
    </xf>
    <xf numFmtId="0" fontId="8" fillId="0" borderId="68" xfId="1" applyFont="1" applyFill="1" applyBorder="1" applyAlignment="1">
      <alignment horizontal="center" vertical="center"/>
    </xf>
    <xf numFmtId="0" fontId="9" fillId="0" borderId="68" xfId="1" applyFont="1" applyFill="1" applyBorder="1" applyAlignment="1">
      <alignment vertical="center"/>
    </xf>
    <xf numFmtId="0" fontId="8" fillId="0" borderId="75" xfId="1" applyFont="1" applyFill="1" applyBorder="1" applyAlignment="1">
      <alignment horizontal="center" vertical="center"/>
    </xf>
    <xf numFmtId="0" fontId="16" fillId="2" borderId="67" xfId="1" applyFont="1" applyFill="1" applyBorder="1" applyAlignment="1">
      <alignment vertical="center"/>
    </xf>
    <xf numFmtId="0" fontId="14" fillId="0" borderId="69" xfId="1" applyFont="1" applyFill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13" fillId="0" borderId="76" xfId="3" applyFont="1" applyFill="1" applyBorder="1" applyAlignment="1">
      <alignment vertical="center" wrapText="1"/>
    </xf>
    <xf numFmtId="0" fontId="8" fillId="0" borderId="77" xfId="1" applyFont="1" applyBorder="1" applyAlignment="1">
      <alignment horizontal="left" vertical="center"/>
    </xf>
    <xf numFmtId="0" fontId="8" fillId="0" borderId="78" xfId="1" applyFont="1" applyBorder="1" applyAlignment="1">
      <alignment horizontal="center" vertical="center"/>
    </xf>
    <xf numFmtId="0" fontId="8" fillId="0" borderId="79" xfId="1" applyFont="1" applyBorder="1" applyAlignment="1">
      <alignment horizontal="center" vertical="center"/>
    </xf>
    <xf numFmtId="0" fontId="8" fillId="0" borderId="79" xfId="1" applyFont="1" applyFill="1" applyBorder="1" applyAlignment="1">
      <alignment horizontal="center" vertical="center"/>
    </xf>
    <xf numFmtId="0" fontId="9" fillId="0" borderId="79" xfId="1" applyFont="1" applyFill="1" applyBorder="1" applyAlignment="1">
      <alignment vertical="center"/>
    </xf>
    <xf numFmtId="0" fontId="8" fillId="0" borderId="80" xfId="1" applyFont="1" applyFill="1" applyBorder="1" applyAlignment="1">
      <alignment horizontal="center" vertical="center"/>
    </xf>
    <xf numFmtId="0" fontId="14" fillId="0" borderId="78" xfId="1" applyFont="1" applyFill="1" applyBorder="1" applyAlignment="1">
      <alignment horizontal="center" vertical="center"/>
    </xf>
    <xf numFmtId="0" fontId="16" fillId="2" borderId="81" xfId="1" applyFont="1" applyFill="1" applyBorder="1" applyAlignment="1">
      <alignment vertical="center"/>
    </xf>
    <xf numFmtId="0" fontId="8" fillId="0" borderId="82" xfId="1" applyFont="1" applyBorder="1" applyAlignment="1">
      <alignment horizontal="center" vertical="center"/>
    </xf>
    <xf numFmtId="0" fontId="8" fillId="0" borderId="83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12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/>
    </xf>
    <xf numFmtId="0" fontId="9" fillId="2" borderId="13" xfId="1" applyFont="1" applyFill="1" applyBorder="1" applyAlignment="1">
      <alignment vertical="center"/>
    </xf>
    <xf numFmtId="16" fontId="12" fillId="0" borderId="0" xfId="1" quotePrefix="1" applyNumberFormat="1" applyFont="1" applyBorder="1"/>
    <xf numFmtId="165" fontId="11" fillId="0" borderId="33" xfId="3" quotePrefix="1" applyNumberFormat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vertical="center"/>
    </xf>
    <xf numFmtId="0" fontId="11" fillId="0" borderId="84" xfId="3" applyFont="1" applyFill="1" applyBorder="1" applyAlignment="1">
      <alignment vertical="center" wrapText="1"/>
    </xf>
    <xf numFmtId="0" fontId="11" fillId="0" borderId="31" xfId="3" applyFont="1" applyFill="1" applyBorder="1" applyAlignment="1">
      <alignment vertical="center" wrapText="1"/>
    </xf>
    <xf numFmtId="0" fontId="16" fillId="2" borderId="30" xfId="1" applyFont="1" applyFill="1" applyBorder="1" applyAlignment="1">
      <alignment vertical="center"/>
    </xf>
    <xf numFmtId="1" fontId="11" fillId="0" borderId="23" xfId="2" applyNumberFormat="1" applyFont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11" fillId="0" borderId="16" xfId="2" applyFont="1" applyBorder="1" applyAlignment="1">
      <alignment horizontal="left" vertical="center"/>
    </xf>
    <xf numFmtId="0" fontId="11" fillId="0" borderId="17" xfId="2" applyFont="1" applyBorder="1" applyAlignment="1">
      <alignment horizontal="left" vertical="center"/>
    </xf>
    <xf numFmtId="1" fontId="11" fillId="0" borderId="18" xfId="2" applyNumberFormat="1" applyFont="1" applyBorder="1" applyAlignment="1">
      <alignment horizontal="center" vertical="center"/>
    </xf>
    <xf numFmtId="1" fontId="11" fillId="0" borderId="18" xfId="2" quotePrefix="1" applyNumberFormat="1" applyFont="1" applyBorder="1" applyAlignment="1">
      <alignment horizontal="center" vertical="center"/>
    </xf>
    <xf numFmtId="1" fontId="11" fillId="0" borderId="23" xfId="2" quotePrefix="1" applyNumberFormat="1" applyFont="1" applyBorder="1" applyAlignment="1">
      <alignment horizontal="center" vertical="center"/>
    </xf>
    <xf numFmtId="0" fontId="8" fillId="0" borderId="34" xfId="1" quotePrefix="1" applyFont="1" applyBorder="1" applyAlignment="1">
      <alignment horizontal="left" vertical="center"/>
    </xf>
    <xf numFmtId="0" fontId="6" fillId="0" borderId="45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6" fillId="0" borderId="51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</cellXfs>
  <cellStyles count="37">
    <cellStyle name="Dezimal 2" xfId="4"/>
    <cellStyle name="Dezimal 2 2" xfId="5"/>
    <cellStyle name="Dezimal 2 2 2" xfId="6"/>
    <cellStyle name="Dezimal 2 2 2 2" xfId="7"/>
    <cellStyle name="Euro" xfId="8"/>
    <cellStyle name="Euro 2" xfId="9"/>
    <cellStyle name="Euro 3" xfId="10"/>
    <cellStyle name="Euro 4" xfId="11"/>
    <cellStyle name="Euro 5" xfId="12"/>
    <cellStyle name="Euro 6" xfId="13"/>
    <cellStyle name="Euro 7" xfId="14"/>
    <cellStyle name="Euro 8" xfId="15"/>
    <cellStyle name="Euro 9" xfId="16"/>
    <cellStyle name="Euro_Abr_Ditz07 AktDD+HDSchreiber" xfId="17"/>
    <cellStyle name="Standard" xfId="0" builtinId="0"/>
    <cellStyle name="Standard 10" xfId="18"/>
    <cellStyle name="Standard 10 2" xfId="19"/>
    <cellStyle name="Standard 11" xfId="20"/>
    <cellStyle name="Standard 12" xfId="21"/>
    <cellStyle name="Standard 12 2" xfId="22"/>
    <cellStyle name="Standard 12 3" xfId="23"/>
    <cellStyle name="Standard 12 3 2" xfId="1"/>
    <cellStyle name="Standard 12 4" xfId="24"/>
    <cellStyle name="Standard 13" xfId="25"/>
    <cellStyle name="Standard 2" xfId="2"/>
    <cellStyle name="Standard 2 2" xfId="3"/>
    <cellStyle name="Standard 3" xfId="26"/>
    <cellStyle name="Standard 3 2" xfId="27"/>
    <cellStyle name="Standard 4" xfId="28"/>
    <cellStyle name="Standard 5" xfId="29"/>
    <cellStyle name="Standard 6" xfId="30"/>
    <cellStyle name="Standard 7" xfId="31"/>
    <cellStyle name="Standard 8" xfId="32"/>
    <cellStyle name="Standard 9" xfId="33"/>
    <cellStyle name="Währung 2" xfId="34"/>
    <cellStyle name="Währung 3" xfId="35"/>
    <cellStyle name="Währung 4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~1/HELMUT/LOKALE~1/TEMP/daten/Adressliste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~1/HELMUT/LOKALE~1/TEMP/Adressliste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önlich"/>
      <sheetName val="Beruflich"/>
      <sheetName val="sonstFechten"/>
      <sheetName val="Mitglieder12-05"/>
      <sheetName val="Mitglieder05aktuell"/>
      <sheetName val="Gebliste05"/>
      <sheetName val="Geburtstage05sort"/>
    </sheetNames>
    <sheetDataSet>
      <sheetData sheetId="0">
        <row r="1">
          <cell r="A1" t="str">
            <v>Lfd. Nr.</v>
          </cell>
          <cell r="B1" t="str">
            <v xml:space="preserve">Name </v>
          </cell>
          <cell r="C1" t="str">
            <v>Vorname</v>
          </cell>
          <cell r="D1" t="str">
            <v>Straße</v>
          </cell>
          <cell r="E1" t="str">
            <v>PLZ</v>
          </cell>
          <cell r="F1" t="str">
            <v>Ort</v>
          </cell>
          <cell r="G1" t="str">
            <v>Telefon priv.</v>
          </cell>
          <cell r="H1" t="str">
            <v>Telefon gesch.</v>
          </cell>
          <cell r="I1" t="str">
            <v>Mobil</v>
          </cell>
          <cell r="J1" t="str">
            <v>Fax</v>
          </cell>
          <cell r="K1" t="str">
            <v>E-mail privat</v>
          </cell>
          <cell r="L1" t="str">
            <v>Tag Geb.</v>
          </cell>
          <cell r="M1" t="str">
            <v>Monat Geb.</v>
          </cell>
          <cell r="N1" t="str">
            <v>Jahr Geb.</v>
          </cell>
          <cell r="O1" t="str">
            <v>E-mail gesch.</v>
          </cell>
          <cell r="P1" t="str">
            <v>Alter am Geb.tag</v>
          </cell>
          <cell r="Q1" t="str">
            <v>Geburtstag</v>
          </cell>
        </row>
        <row r="2">
          <cell r="A2">
            <v>81</v>
          </cell>
          <cell r="B2" t="str">
            <v>Abraham</v>
          </cell>
          <cell r="C2" t="str">
            <v>Peter</v>
          </cell>
          <cell r="F2" t="str">
            <v>Stuttgart</v>
          </cell>
          <cell r="G2" t="str">
            <v>+49 711</v>
          </cell>
          <cell r="H2" t="str">
            <v>+49 711 17-52059</v>
          </cell>
          <cell r="I2" t="str">
            <v>+49 160 8674213</v>
          </cell>
          <cell r="L2">
            <v>19</v>
          </cell>
          <cell r="M2" t="e">
            <v>#VALUE!</v>
          </cell>
          <cell r="N2" t="e">
            <v>#VALUE!</v>
          </cell>
          <cell r="O2" t="str">
            <v>peter.abraham@daimlerchrysler.com</v>
          </cell>
          <cell r="P2" t="e">
            <v>#VALUE!</v>
          </cell>
          <cell r="Q2" t="str">
            <v>1969-xx-xx</v>
          </cell>
        </row>
        <row r="3">
          <cell r="A3">
            <v>1</v>
          </cell>
          <cell r="B3" t="str">
            <v>Arnold</v>
          </cell>
          <cell r="C3" t="str">
            <v>Fritz-Joachim</v>
          </cell>
          <cell r="D3" t="str">
            <v>An der Flora 9</v>
          </cell>
          <cell r="E3" t="str">
            <v>50735</v>
          </cell>
          <cell r="F3" t="str">
            <v>Köln</v>
          </cell>
          <cell r="G3" t="str">
            <v>+49 221 766614</v>
          </cell>
          <cell r="H3" t="str">
            <v>+49 221 121009</v>
          </cell>
          <cell r="J3" t="str">
            <v>+49 221  135857</v>
          </cell>
          <cell r="P3">
            <v>2005</v>
          </cell>
        </row>
        <row r="4">
          <cell r="A4">
            <v>2</v>
          </cell>
          <cell r="B4" t="str">
            <v>Arnold</v>
          </cell>
          <cell r="C4" t="str">
            <v>Irmelin</v>
          </cell>
          <cell r="D4" t="str">
            <v>Johannisstraße 129</v>
          </cell>
          <cell r="E4" t="str">
            <v>90419</v>
          </cell>
          <cell r="F4" t="str">
            <v>Nürnberg</v>
          </cell>
          <cell r="G4" t="str">
            <v>+49 911 3001559</v>
          </cell>
          <cell r="I4" t="str">
            <v>+49 171 3748477</v>
          </cell>
          <cell r="K4" t="str">
            <v>arnold-i@gmx.de</v>
          </cell>
          <cell r="L4">
            <v>12</v>
          </cell>
          <cell r="M4">
            <v>12</v>
          </cell>
          <cell r="N4">
            <v>1970</v>
          </cell>
          <cell r="P4">
            <v>35</v>
          </cell>
          <cell r="Q4">
            <v>25914</v>
          </cell>
        </row>
        <row r="5">
          <cell r="A5">
            <v>3</v>
          </cell>
          <cell r="B5" t="str">
            <v>Arnold</v>
          </cell>
          <cell r="C5" t="str">
            <v>Stefan</v>
          </cell>
          <cell r="D5" t="str">
            <v>Warthstraße 3</v>
          </cell>
          <cell r="E5" t="str">
            <v>51674</v>
          </cell>
          <cell r="F5" t="str">
            <v>Wiehl</v>
          </cell>
          <cell r="G5" t="str">
            <v>+49 2262 751207</v>
          </cell>
          <cell r="L5">
            <v>20</v>
          </cell>
          <cell r="M5">
            <v>3</v>
          </cell>
          <cell r="N5">
            <v>1965</v>
          </cell>
          <cell r="O5" t="str">
            <v>Stefan.Arnold@Hellmig-EDV.de</v>
          </cell>
          <cell r="P5">
            <v>40</v>
          </cell>
          <cell r="Q5">
            <v>23821</v>
          </cell>
        </row>
        <row r="6">
          <cell r="A6">
            <v>5</v>
          </cell>
          <cell r="B6" t="str">
            <v>Bessler</v>
          </cell>
          <cell r="C6" t="str">
            <v>Cornelius</v>
          </cell>
          <cell r="D6" t="str">
            <v>Benrodestr. 73</v>
          </cell>
          <cell r="E6">
            <v>40597</v>
          </cell>
          <cell r="F6" t="str">
            <v>Düsseldorf</v>
          </cell>
          <cell r="G6" t="str">
            <v>+49 211 1796151</v>
          </cell>
          <cell r="H6" t="str">
            <v>+49 211</v>
          </cell>
          <cell r="K6" t="str">
            <v>cbessler@bigfoot.de</v>
          </cell>
          <cell r="L6">
            <v>23</v>
          </cell>
          <cell r="M6">
            <v>6</v>
          </cell>
          <cell r="N6">
            <v>1974</v>
          </cell>
          <cell r="O6" t="str">
            <v>cornelius.bessler@henkel.com</v>
          </cell>
          <cell r="P6">
            <v>31</v>
          </cell>
          <cell r="Q6">
            <v>27203</v>
          </cell>
        </row>
        <row r="7">
          <cell r="A7">
            <v>6</v>
          </cell>
          <cell r="B7" t="str">
            <v>Böddeker</v>
          </cell>
          <cell r="C7" t="str">
            <v>Caroline (Sophie)</v>
          </cell>
          <cell r="D7" t="str">
            <v>Sperberweg 15</v>
          </cell>
          <cell r="E7" t="str">
            <v>53844</v>
          </cell>
          <cell r="F7" t="str">
            <v>Troisdorf(-Kriegsdorf)</v>
          </cell>
          <cell r="G7" t="str">
            <v>+49 2241 256523-2</v>
          </cell>
          <cell r="L7">
            <v>19</v>
          </cell>
          <cell r="M7">
            <v>5</v>
          </cell>
          <cell r="N7">
            <v>1998</v>
          </cell>
          <cell r="P7">
            <v>7</v>
          </cell>
          <cell r="Q7">
            <v>35934</v>
          </cell>
        </row>
        <row r="8">
          <cell r="A8">
            <v>7</v>
          </cell>
          <cell r="B8" t="str">
            <v>Böddeker</v>
          </cell>
          <cell r="C8" t="str">
            <v>Charlotte</v>
          </cell>
          <cell r="D8" t="str">
            <v>Sperberweg 15</v>
          </cell>
          <cell r="E8" t="str">
            <v>53844</v>
          </cell>
          <cell r="F8" t="str">
            <v>Troisdorf(-Kriegsdorf)</v>
          </cell>
          <cell r="G8" t="str">
            <v>+49 2241 256523-2</v>
          </cell>
          <cell r="I8" t="str">
            <v>+49 163 6986761</v>
          </cell>
          <cell r="K8" t="str">
            <v>ch.boeddeker@gmx.net</v>
          </cell>
          <cell r="L8">
            <v>27</v>
          </cell>
          <cell r="M8">
            <v>8</v>
          </cell>
          <cell r="N8">
            <v>1964</v>
          </cell>
          <cell r="P8">
            <v>41</v>
          </cell>
          <cell r="Q8">
            <v>23616</v>
          </cell>
        </row>
        <row r="9">
          <cell r="A9">
            <v>8</v>
          </cell>
          <cell r="B9" t="str">
            <v>Böddeker</v>
          </cell>
          <cell r="C9" t="str">
            <v>Eckhard</v>
          </cell>
          <cell r="D9" t="str">
            <v>Sperberweg 15</v>
          </cell>
          <cell r="E9" t="str">
            <v>53844</v>
          </cell>
          <cell r="F9" t="str">
            <v>Troisdorf(-Kriegsdorf)</v>
          </cell>
          <cell r="G9" t="str">
            <v>+49 2241 256523-2</v>
          </cell>
          <cell r="I9" t="str">
            <v>+49 160 94562140</v>
          </cell>
          <cell r="L9">
            <v>29</v>
          </cell>
          <cell r="M9">
            <v>6</v>
          </cell>
          <cell r="N9">
            <v>1963</v>
          </cell>
          <cell r="P9">
            <v>42</v>
          </cell>
          <cell r="Q9">
            <v>23191</v>
          </cell>
        </row>
        <row r="10">
          <cell r="A10">
            <v>9</v>
          </cell>
          <cell r="B10" t="str">
            <v>Böddeker</v>
          </cell>
          <cell r="C10" t="str">
            <v>Sabrina (Constanze)</v>
          </cell>
          <cell r="D10" t="str">
            <v>Sperberweg 15</v>
          </cell>
          <cell r="E10" t="str">
            <v>53844</v>
          </cell>
          <cell r="F10" t="str">
            <v>Troisdorf(-Kriegsdorf)</v>
          </cell>
          <cell r="G10" t="str">
            <v>+49 2241 256523-2</v>
          </cell>
          <cell r="L10">
            <v>20</v>
          </cell>
          <cell r="M10" t="e">
            <v>#VALUE!</v>
          </cell>
          <cell r="N10" t="e">
            <v>#VALUE!</v>
          </cell>
          <cell r="P10" t="e">
            <v>#VALUE!</v>
          </cell>
          <cell r="Q10" t="str">
            <v>2002-09-xx</v>
          </cell>
        </row>
        <row r="11">
          <cell r="A11">
            <v>10</v>
          </cell>
          <cell r="B11" t="str">
            <v>Bohr</v>
          </cell>
          <cell r="C11" t="str">
            <v>Alexander</v>
          </cell>
          <cell r="D11" t="str">
            <v>Steinachweg 10</v>
          </cell>
          <cell r="E11">
            <v>71069</v>
          </cell>
          <cell r="F11" t="str">
            <v>Sindelfingen</v>
          </cell>
          <cell r="G11" t="str">
            <v>+49 7031 819139</v>
          </cell>
          <cell r="I11" t="str">
            <v>+49 171 1273229</v>
          </cell>
          <cell r="L11">
            <v>0</v>
          </cell>
          <cell r="M11">
            <v>1</v>
          </cell>
          <cell r="N11">
            <v>1900</v>
          </cell>
          <cell r="P11">
            <v>105</v>
          </cell>
        </row>
        <row r="12">
          <cell r="A12">
            <v>11</v>
          </cell>
          <cell r="B12" t="str">
            <v>Burkhardt</v>
          </cell>
          <cell r="C12" t="str">
            <v>Uwe</v>
          </cell>
          <cell r="G12" t="str">
            <v>+49 911 9795930</v>
          </cell>
          <cell r="I12" t="str">
            <v>+49 172 3532984</v>
          </cell>
          <cell r="K12" t="str">
            <v>burkhardt@web.de</v>
          </cell>
          <cell r="L12">
            <v>23</v>
          </cell>
          <cell r="M12">
            <v>2</v>
          </cell>
          <cell r="N12">
            <v>1977</v>
          </cell>
          <cell r="P12">
            <v>28</v>
          </cell>
          <cell r="Q12">
            <v>28179</v>
          </cell>
        </row>
        <row r="13">
          <cell r="A13">
            <v>12</v>
          </cell>
          <cell r="B13" t="str">
            <v>Büschenfeld</v>
          </cell>
          <cell r="C13" t="str">
            <v>Gudrun</v>
          </cell>
          <cell r="D13" t="str">
            <v>Deumentenstraße 16</v>
          </cell>
          <cell r="E13" t="str">
            <v>90489</v>
          </cell>
          <cell r="F13" t="str">
            <v xml:space="preserve">Nürnberg </v>
          </cell>
          <cell r="G13" t="str">
            <v xml:space="preserve">+49 911 558436 </v>
          </cell>
          <cell r="L13">
            <v>17</v>
          </cell>
          <cell r="M13">
            <v>1</v>
          </cell>
          <cell r="N13">
            <v>1961</v>
          </cell>
          <cell r="P13">
            <v>44</v>
          </cell>
          <cell r="Q13">
            <v>22298</v>
          </cell>
        </row>
        <row r="14">
          <cell r="A14">
            <v>79</v>
          </cell>
          <cell r="B14" t="str">
            <v>Chirikdjian</v>
          </cell>
          <cell r="C14" t="str">
            <v>Harald</v>
          </cell>
          <cell r="E14" t="str">
            <v>A-1xxx</v>
          </cell>
          <cell r="F14" t="str">
            <v>Wien</v>
          </cell>
          <cell r="K14" t="str">
            <v>h.chi@aon.at</v>
          </cell>
          <cell r="L14">
            <v>0</v>
          </cell>
          <cell r="M14">
            <v>1</v>
          </cell>
          <cell r="N14">
            <v>1900</v>
          </cell>
          <cell r="P14">
            <v>105</v>
          </cell>
        </row>
        <row r="15">
          <cell r="A15">
            <v>13</v>
          </cell>
          <cell r="B15" t="str">
            <v>Chmielewski</v>
          </cell>
          <cell r="C15" t="str">
            <v>Alicija</v>
          </cell>
          <cell r="D15" t="str">
            <v>Hinter dem Hasenberge 7</v>
          </cell>
          <cell r="E15" t="str">
            <v>28239</v>
          </cell>
          <cell r="F15" t="str">
            <v>Bremen</v>
          </cell>
          <cell r="G15" t="str">
            <v>+49 421 6441131</v>
          </cell>
          <cell r="H15" t="str">
            <v>+49 421 3033-112</v>
          </cell>
          <cell r="I15" t="str">
            <v>+49 171 1111468</v>
          </cell>
          <cell r="K15" t="str">
            <v>cruiser</v>
          </cell>
          <cell r="L15">
            <v>17</v>
          </cell>
          <cell r="M15">
            <v>1</v>
          </cell>
          <cell r="N15">
            <v>1968</v>
          </cell>
          <cell r="O15" t="str">
            <v>achmiele@dalsa-hb.rantzau.de</v>
          </cell>
          <cell r="P15">
            <v>37</v>
          </cell>
          <cell r="Q15">
            <v>24854</v>
          </cell>
        </row>
        <row r="16">
          <cell r="A16">
            <v>14</v>
          </cell>
          <cell r="B16" t="str">
            <v>Deberding</v>
          </cell>
          <cell r="C16" t="str">
            <v>Elisabeth</v>
          </cell>
          <cell r="I16" t="str">
            <v>+49 172 6489906</v>
          </cell>
          <cell r="K16" t="str">
            <v>elisabeth.deberding@gmx.de</v>
          </cell>
          <cell r="L16">
            <v>2</v>
          </cell>
          <cell r="M16">
            <v>11</v>
          </cell>
          <cell r="N16">
            <v>1964</v>
          </cell>
          <cell r="P16">
            <v>41</v>
          </cell>
          <cell r="Q16">
            <v>23683</v>
          </cell>
        </row>
        <row r="17">
          <cell r="A17">
            <v>73</v>
          </cell>
          <cell r="B17" t="str">
            <v>Dr. med. Stehle</v>
          </cell>
          <cell r="C17" t="str">
            <v>R.</v>
          </cell>
          <cell r="D17" t="str">
            <v>Berliner Staße 28</v>
          </cell>
          <cell r="E17" t="str">
            <v>71069</v>
          </cell>
          <cell r="F17" t="str">
            <v>Sindelfingen</v>
          </cell>
          <cell r="G17" t="str">
            <v>+49 7031 383178</v>
          </cell>
          <cell r="L17">
            <v>0</v>
          </cell>
          <cell r="M17">
            <v>1</v>
          </cell>
          <cell r="N17">
            <v>1900</v>
          </cell>
          <cell r="P17">
            <v>105</v>
          </cell>
        </row>
        <row r="18">
          <cell r="A18">
            <v>15</v>
          </cell>
          <cell r="B18" t="str">
            <v>Erhardt</v>
          </cell>
          <cell r="C18" t="str">
            <v>Markus</v>
          </cell>
          <cell r="D18" t="str">
            <v>Kaltentaler Straße 9</v>
          </cell>
          <cell r="E18" t="str">
            <v>70563</v>
          </cell>
          <cell r="F18" t="str">
            <v>Stuttgart</v>
          </cell>
          <cell r="G18" t="str">
            <v>+49 711 7355976</v>
          </cell>
          <cell r="K18" t="str">
            <v>markus@nufringe.de</v>
          </cell>
          <cell r="L18">
            <v>5</v>
          </cell>
          <cell r="M18">
            <v>5</v>
          </cell>
          <cell r="N18">
            <v>1970</v>
          </cell>
          <cell r="P18">
            <v>35</v>
          </cell>
          <cell r="Q18">
            <v>25693</v>
          </cell>
        </row>
        <row r="19">
          <cell r="A19">
            <v>16</v>
          </cell>
          <cell r="B19" t="str">
            <v>Floeren</v>
          </cell>
          <cell r="C19" t="str">
            <v>Jürgen</v>
          </cell>
          <cell r="D19" t="str">
            <v>Kainsbacher Straße 19</v>
          </cell>
          <cell r="E19" t="str">
            <v>90482</v>
          </cell>
          <cell r="F19" t="str">
            <v>Nürnberg</v>
          </cell>
          <cell r="G19" t="str">
            <v>+49 911 4089121</v>
          </cell>
          <cell r="I19" t="str">
            <v>+49 179 5117444</v>
          </cell>
          <cell r="L19">
            <v>31</v>
          </cell>
          <cell r="M19">
            <v>8</v>
          </cell>
          <cell r="N19">
            <v>1966</v>
          </cell>
          <cell r="O19" t="str">
            <v>j.floeren@k-kgrundbesitz.de</v>
          </cell>
          <cell r="P19">
            <v>39</v>
          </cell>
          <cell r="Q19">
            <v>24350</v>
          </cell>
        </row>
        <row r="20">
          <cell r="A20">
            <v>17</v>
          </cell>
          <cell r="B20" t="str">
            <v>Geiken</v>
          </cell>
          <cell r="C20" t="str">
            <v>Tanja</v>
          </cell>
          <cell r="I20" t="str">
            <v>+49 162 1085053
+49 160 1520715</v>
          </cell>
          <cell r="L20">
            <v>0</v>
          </cell>
          <cell r="M20">
            <v>1</v>
          </cell>
          <cell r="N20">
            <v>1900</v>
          </cell>
          <cell r="O20" t="str">
            <v>Tanja.Geiken@jci.com</v>
          </cell>
          <cell r="P20">
            <v>105</v>
          </cell>
        </row>
        <row r="21">
          <cell r="A21">
            <v>18</v>
          </cell>
          <cell r="B21" t="str">
            <v>Haan</v>
          </cell>
          <cell r="C21" t="str">
            <v>Christian (Michael)</v>
          </cell>
          <cell r="D21" t="str">
            <v>Lerchenbühl 28</v>
          </cell>
          <cell r="E21" t="str">
            <v>91056</v>
          </cell>
          <cell r="F21" t="str">
            <v>Erlangen</v>
          </cell>
          <cell r="G21" t="str">
            <v>+49 9131 941659</v>
          </cell>
          <cell r="H21" t="str">
            <v>+49 9131 6913823</v>
          </cell>
          <cell r="L21">
            <v>13</v>
          </cell>
          <cell r="M21">
            <v>1</v>
          </cell>
          <cell r="N21">
            <v>1970</v>
          </cell>
          <cell r="O21" t="str">
            <v>chn@intego.de</v>
          </cell>
          <cell r="P21">
            <v>35</v>
          </cell>
          <cell r="Q21">
            <v>25581</v>
          </cell>
        </row>
        <row r="22">
          <cell r="A22">
            <v>19</v>
          </cell>
          <cell r="B22" t="str">
            <v>Haas</v>
          </cell>
          <cell r="C22" t="str">
            <v>Christa</v>
          </cell>
          <cell r="D22" t="str">
            <v>Baumannstraße 19</v>
          </cell>
          <cell r="E22" t="str">
            <v>69412</v>
          </cell>
          <cell r="F22" t="str">
            <v>Eberbach/N.</v>
          </cell>
          <cell r="G22" t="str">
            <v>+49 6276 1290</v>
          </cell>
          <cell r="I22" t="str">
            <v>+49 160 5244378</v>
          </cell>
          <cell r="J22" t="str">
            <v>+49 6276 1290</v>
          </cell>
          <cell r="L22">
            <v>20</v>
          </cell>
          <cell r="M22">
            <v>9</v>
          </cell>
          <cell r="N22">
            <v>1936</v>
          </cell>
          <cell r="P22">
            <v>69</v>
          </cell>
          <cell r="Q22">
            <v>13413</v>
          </cell>
        </row>
        <row r="23">
          <cell r="A23">
            <v>20</v>
          </cell>
          <cell r="B23" t="str">
            <v>Haas</v>
          </cell>
          <cell r="C23" t="str">
            <v>Herbert</v>
          </cell>
          <cell r="D23" t="str">
            <v>Baumannstraße 19</v>
          </cell>
          <cell r="E23" t="str">
            <v>69412</v>
          </cell>
          <cell r="F23" t="str">
            <v>Eberbach/N.</v>
          </cell>
          <cell r="G23" t="str">
            <v>+49 6276 1290</v>
          </cell>
          <cell r="I23" t="str">
            <v>+49 160 5244378</v>
          </cell>
          <cell r="J23" t="str">
            <v>+49 6276 1290</v>
          </cell>
          <cell r="L23">
            <v>24</v>
          </cell>
          <cell r="M23">
            <v>12</v>
          </cell>
          <cell r="N23">
            <v>1925</v>
          </cell>
          <cell r="P23">
            <v>80</v>
          </cell>
          <cell r="Q23">
            <v>9490</v>
          </cell>
        </row>
        <row r="24">
          <cell r="A24">
            <v>21</v>
          </cell>
          <cell r="B24" t="str">
            <v>Haas</v>
          </cell>
          <cell r="C24" t="str">
            <v>Jan (Ingo)</v>
          </cell>
          <cell r="D24" t="str">
            <v>Landshuter Allee 7e</v>
          </cell>
          <cell r="E24" t="str">
            <v>86399</v>
          </cell>
          <cell r="F24" t="str">
            <v>Bobingen</v>
          </cell>
          <cell r="G24" t="str">
            <v>+49 8234 998649</v>
          </cell>
          <cell r="L24">
            <v>28</v>
          </cell>
          <cell r="M24">
            <v>6</v>
          </cell>
          <cell r="N24">
            <v>1995</v>
          </cell>
          <cell r="P24">
            <v>10</v>
          </cell>
          <cell r="Q24">
            <v>34878</v>
          </cell>
        </row>
        <row r="25">
          <cell r="A25">
            <v>22</v>
          </cell>
          <cell r="B25" t="str">
            <v>Haas</v>
          </cell>
          <cell r="C25" t="str">
            <v>Nikolaus</v>
          </cell>
          <cell r="D25" t="str">
            <v>Landshuter Allee 7e</v>
          </cell>
          <cell r="E25" t="str">
            <v>86399</v>
          </cell>
          <cell r="F25" t="str">
            <v>Bobingen</v>
          </cell>
          <cell r="G25" t="str">
            <v>+49 8234 998649</v>
          </cell>
          <cell r="H25" t="str">
            <v>+49 821 804-??</v>
          </cell>
          <cell r="I25" t="str">
            <v>+49 179 3585869</v>
          </cell>
          <cell r="K25" t="str">
            <v>niko@hemming-haas.de</v>
          </cell>
          <cell r="L25">
            <v>27</v>
          </cell>
          <cell r="M25">
            <v>11</v>
          </cell>
          <cell r="N25">
            <v>1965</v>
          </cell>
          <cell r="O25" t="str">
            <v>nikolaus.haas@fujitsu-siemens.com</v>
          </cell>
          <cell r="P25">
            <v>40</v>
          </cell>
          <cell r="Q25">
            <v>24073</v>
          </cell>
        </row>
        <row r="26">
          <cell r="A26">
            <v>23</v>
          </cell>
          <cell r="B26" t="str">
            <v>Haas</v>
          </cell>
          <cell r="C26" t="str">
            <v>Timo</v>
          </cell>
          <cell r="D26" t="str">
            <v>Landshuter Allee 7e</v>
          </cell>
          <cell r="E26" t="str">
            <v>86399</v>
          </cell>
          <cell r="F26" t="str">
            <v>Bobingen</v>
          </cell>
          <cell r="G26" t="str">
            <v>+49 8234 998649</v>
          </cell>
          <cell r="L26">
            <v>19</v>
          </cell>
          <cell r="M26" t="e">
            <v>#VALUE!</v>
          </cell>
          <cell r="N26" t="e">
            <v>#VALUE!</v>
          </cell>
          <cell r="P26" t="e">
            <v>#VALUE!</v>
          </cell>
          <cell r="Q26" t="str">
            <v>1999-xx-xx</v>
          </cell>
        </row>
        <row r="27">
          <cell r="A27">
            <v>24</v>
          </cell>
          <cell r="B27" t="str">
            <v>Haas-Hemming</v>
          </cell>
          <cell r="C27" t="str">
            <v>Cora</v>
          </cell>
          <cell r="D27" t="str">
            <v>Landshuter Allee 7e</v>
          </cell>
          <cell r="E27" t="str">
            <v>86399</v>
          </cell>
          <cell r="F27" t="str">
            <v>Bobingen</v>
          </cell>
          <cell r="G27" t="str">
            <v>+49 8234 998649</v>
          </cell>
          <cell r="K27" t="str">
            <v>cora@hemming-haas.de</v>
          </cell>
          <cell r="L27">
            <v>14</v>
          </cell>
          <cell r="M27">
            <v>2</v>
          </cell>
          <cell r="N27">
            <v>1965</v>
          </cell>
          <cell r="P27">
            <v>40</v>
          </cell>
          <cell r="Q27">
            <v>23787</v>
          </cell>
        </row>
        <row r="28">
          <cell r="A28">
            <v>25</v>
          </cell>
          <cell r="B28" t="str">
            <v>Harsch</v>
          </cell>
          <cell r="C28" t="str">
            <v>Kerstin</v>
          </cell>
          <cell r="L28">
            <v>26</v>
          </cell>
          <cell r="M28">
            <v>7</v>
          </cell>
          <cell r="N28">
            <v>1970</v>
          </cell>
          <cell r="P28">
            <v>35</v>
          </cell>
          <cell r="Q28">
            <v>25775</v>
          </cell>
        </row>
        <row r="29">
          <cell r="A29">
            <v>26</v>
          </cell>
          <cell r="B29" t="str">
            <v>Hartmann</v>
          </cell>
          <cell r="C29" t="str">
            <v>Elke</v>
          </cell>
          <cell r="E29" t="str">
            <v>704</v>
          </cell>
          <cell r="F29" t="str">
            <v>Stuttgart</v>
          </cell>
          <cell r="G29" t="str">
            <v>+49 711 7351265</v>
          </cell>
          <cell r="L29">
            <v>12</v>
          </cell>
          <cell r="M29">
            <v>11</v>
          </cell>
          <cell r="N29">
            <v>1969</v>
          </cell>
          <cell r="P29">
            <v>36</v>
          </cell>
          <cell r="Q29">
            <v>25519</v>
          </cell>
        </row>
        <row r="30">
          <cell r="A30">
            <v>27</v>
          </cell>
          <cell r="B30" t="str">
            <v>Hentschel</v>
          </cell>
          <cell r="C30" t="str">
            <v>Dr. Franziska</v>
          </cell>
          <cell r="E30" t="str">
            <v>60</v>
          </cell>
          <cell r="F30" t="str">
            <v>Frankfurt</v>
          </cell>
          <cell r="L30">
            <v>29</v>
          </cell>
          <cell r="M30">
            <v>7</v>
          </cell>
          <cell r="N30">
            <v>1970</v>
          </cell>
          <cell r="P30">
            <v>35</v>
          </cell>
          <cell r="Q30">
            <v>25778</v>
          </cell>
        </row>
        <row r="31">
          <cell r="A31">
            <v>28</v>
          </cell>
          <cell r="B31" t="str">
            <v>Hermann</v>
          </cell>
          <cell r="C31" t="str">
            <v>Horst</v>
          </cell>
          <cell r="D31" t="str">
            <v>Freiligrathstraße 28</v>
          </cell>
          <cell r="E31" t="str">
            <v>45219</v>
          </cell>
          <cell r="F31" t="str">
            <v>Kettwig</v>
          </cell>
          <cell r="G31" t="str">
            <v>+49 5402 4785</v>
          </cell>
          <cell r="L31">
            <v>19</v>
          </cell>
          <cell r="M31" t="e">
            <v>#VALUE!</v>
          </cell>
          <cell r="N31" t="e">
            <v>#VALUE!</v>
          </cell>
          <cell r="P31" t="e">
            <v>#VALUE!</v>
          </cell>
          <cell r="Q31" t="str">
            <v>193x-10-13</v>
          </cell>
        </row>
        <row r="32">
          <cell r="A32">
            <v>29</v>
          </cell>
          <cell r="B32" t="str">
            <v>Herrmann</v>
          </cell>
          <cell r="C32" t="str">
            <v>Eberhard+Meike</v>
          </cell>
          <cell r="D32" t="str">
            <v>Beethovenstraße 15</v>
          </cell>
          <cell r="E32" t="str">
            <v>70771</v>
          </cell>
          <cell r="F32" t="str">
            <v>Leinfelden-Echterdingen</v>
          </cell>
          <cell r="G32" t="str">
            <v>+49 711 750119</v>
          </cell>
          <cell r="I32" t="str">
            <v>+49 173 9017588</v>
          </cell>
          <cell r="L32">
            <v>0</v>
          </cell>
          <cell r="M32">
            <v>1</v>
          </cell>
          <cell r="N32">
            <v>1900</v>
          </cell>
          <cell r="P32">
            <v>105</v>
          </cell>
        </row>
        <row r="33">
          <cell r="A33">
            <v>30</v>
          </cell>
          <cell r="B33" t="str">
            <v>Herrmann</v>
          </cell>
          <cell r="C33" t="str">
            <v>Henrik</v>
          </cell>
          <cell r="D33" t="str">
            <v>Steinachweg 10</v>
          </cell>
          <cell r="E33">
            <v>71069</v>
          </cell>
          <cell r="F33" t="str">
            <v>Sindelfingen</v>
          </cell>
          <cell r="G33" t="str">
            <v>+49 7031 676958</v>
          </cell>
          <cell r="H33" t="str">
            <v>+49 7031 90-76731</v>
          </cell>
          <cell r="I33" t="str">
            <v>+49 173 6252815</v>
          </cell>
          <cell r="J33" t="str">
            <v>+49 7031 676958</v>
          </cell>
          <cell r="K33" t="str">
            <v>henrik.herrmann@freenet.de</v>
          </cell>
          <cell r="L33">
            <v>16</v>
          </cell>
          <cell r="M33">
            <v>6</v>
          </cell>
          <cell r="N33">
            <v>1966</v>
          </cell>
          <cell r="O33" t="str">
            <v>Henrik.Herrmann@rle.de</v>
          </cell>
          <cell r="P33">
            <v>39</v>
          </cell>
          <cell r="Q33">
            <v>24274</v>
          </cell>
        </row>
        <row r="34">
          <cell r="A34">
            <v>31</v>
          </cell>
          <cell r="B34" t="str">
            <v>Herrmann</v>
          </cell>
          <cell r="C34" t="str">
            <v>Mareike</v>
          </cell>
          <cell r="F34" t="str">
            <v>Aachen</v>
          </cell>
          <cell r="L34">
            <v>4</v>
          </cell>
          <cell r="M34">
            <v>3</v>
          </cell>
          <cell r="N34">
            <v>1965</v>
          </cell>
          <cell r="P34">
            <v>40</v>
          </cell>
          <cell r="Q34">
            <v>23805</v>
          </cell>
        </row>
        <row r="35">
          <cell r="A35">
            <v>32</v>
          </cell>
          <cell r="B35" t="str">
            <v>Hilbert</v>
          </cell>
          <cell r="C35" t="str">
            <v>Gertrud</v>
          </cell>
          <cell r="D35" t="str">
            <v>Wilhelmstraße</v>
          </cell>
          <cell r="E35">
            <v>45219</v>
          </cell>
          <cell r="F35" t="str">
            <v>Kettwig</v>
          </cell>
          <cell r="G35" t="str">
            <v>+49 5402</v>
          </cell>
          <cell r="L35">
            <v>1</v>
          </cell>
          <cell r="M35">
            <v>2</v>
          </cell>
          <cell r="N35">
            <v>1917</v>
          </cell>
          <cell r="P35">
            <v>88</v>
          </cell>
          <cell r="Q35">
            <v>6242</v>
          </cell>
        </row>
        <row r="36">
          <cell r="A36">
            <v>33</v>
          </cell>
          <cell r="B36" t="str">
            <v>Hintzen</v>
          </cell>
          <cell r="C36" t="str">
            <v>Hajo</v>
          </cell>
          <cell r="F36" t="str">
            <v>Aachen</v>
          </cell>
          <cell r="K36" t="str">
            <v>hajo.hintzen@t-online.de</v>
          </cell>
          <cell r="L36">
            <v>23</v>
          </cell>
          <cell r="M36">
            <v>2</v>
          </cell>
          <cell r="N36">
            <v>1962</v>
          </cell>
          <cell r="P36">
            <v>43</v>
          </cell>
          <cell r="Q36">
            <v>22700</v>
          </cell>
        </row>
        <row r="37">
          <cell r="A37">
            <v>34</v>
          </cell>
          <cell r="B37" t="str">
            <v>Höckh</v>
          </cell>
          <cell r="C37" t="str">
            <v>Britta</v>
          </cell>
          <cell r="D37" t="str">
            <v>Unterjesinger Str. 49</v>
          </cell>
          <cell r="E37" t="str">
            <v>72108</v>
          </cell>
          <cell r="F37" t="str">
            <v>Rottenburg</v>
          </cell>
          <cell r="G37" t="str">
            <v>+49 7472 280266</v>
          </cell>
          <cell r="H37" t="str">
            <v>+49 7034 656-5648</v>
          </cell>
          <cell r="I37" t="str">
            <v>+49 172 7510690</v>
          </cell>
          <cell r="K37" t="str">
            <v>b_hoeckh@gmx.de</v>
          </cell>
          <cell r="L37">
            <v>21</v>
          </cell>
          <cell r="M37">
            <v>8</v>
          </cell>
          <cell r="N37">
            <v>1967</v>
          </cell>
          <cell r="P37">
            <v>38</v>
          </cell>
          <cell r="Q37">
            <v>24705</v>
          </cell>
        </row>
        <row r="38">
          <cell r="A38">
            <v>35</v>
          </cell>
          <cell r="B38" t="str">
            <v>Kamer</v>
          </cell>
          <cell r="C38" t="str">
            <v>Thomas</v>
          </cell>
          <cell r="L38">
            <v>12</v>
          </cell>
          <cell r="M38">
            <v>8</v>
          </cell>
          <cell r="N38">
            <v>1969</v>
          </cell>
          <cell r="P38">
            <v>36</v>
          </cell>
          <cell r="Q38">
            <v>25427</v>
          </cell>
        </row>
        <row r="39">
          <cell r="A39">
            <v>36</v>
          </cell>
          <cell r="B39" t="str">
            <v>Klimbacher</v>
          </cell>
          <cell r="C39" t="str">
            <v>Lars</v>
          </cell>
          <cell r="D39" t="str">
            <v>Haydnweg 7</v>
          </cell>
          <cell r="E39" t="str">
            <v>73650</v>
          </cell>
          <cell r="F39" t="str">
            <v>Winterbach</v>
          </cell>
          <cell r="G39" t="str">
            <v>+49 7181 484943</v>
          </cell>
          <cell r="L39">
            <v>12</v>
          </cell>
          <cell r="M39">
            <v>5</v>
          </cell>
          <cell r="N39">
            <v>1969</v>
          </cell>
          <cell r="P39">
            <v>36</v>
          </cell>
          <cell r="Q39">
            <v>25335</v>
          </cell>
        </row>
        <row r="40">
          <cell r="A40">
            <v>37</v>
          </cell>
          <cell r="B40" t="str">
            <v>Köhler</v>
          </cell>
          <cell r="C40" t="str">
            <v>Joachim</v>
          </cell>
          <cell r="D40" t="str">
            <v>Johann-Joseph-Abert-Weg 6</v>
          </cell>
          <cell r="E40">
            <v>70771</v>
          </cell>
          <cell r="F40" t="str">
            <v>Leinfelden-Echterdingen</v>
          </cell>
          <cell r="G40" t="str">
            <v>+49 711 7674760</v>
          </cell>
          <cell r="H40" t="str">
            <v>+49 711 7870-707</v>
          </cell>
          <cell r="I40" t="str">
            <v>+49 173 3896994</v>
          </cell>
          <cell r="J40" t="str">
            <v>g+49 711 7870-621</v>
          </cell>
          <cell r="K40" t="str">
            <v>sabreurs@nexgo.de</v>
          </cell>
          <cell r="L40">
            <v>28</v>
          </cell>
          <cell r="M40">
            <v>6</v>
          </cell>
          <cell r="N40">
            <v>1965</v>
          </cell>
          <cell r="O40" t="str">
            <v>joachim.koehler@valeo.com</v>
          </cell>
          <cell r="P40">
            <v>40</v>
          </cell>
          <cell r="Q40">
            <v>23921</v>
          </cell>
        </row>
        <row r="41">
          <cell r="A41">
            <v>38</v>
          </cell>
          <cell r="B41" t="str">
            <v>Korner</v>
          </cell>
          <cell r="C41" t="str">
            <v>Franz</v>
          </cell>
          <cell r="D41" t="str">
            <v>Leharstraße 22</v>
          </cell>
          <cell r="E41" t="str">
            <v>81234</v>
          </cell>
          <cell r="F41" t="str">
            <v>München</v>
          </cell>
          <cell r="G41" t="str">
            <v xml:space="preserve">+49 89 </v>
          </cell>
          <cell r="I41" t="str">
            <v>+49 172 8217295</v>
          </cell>
          <cell r="L41">
            <v>8</v>
          </cell>
          <cell r="M41">
            <v>8</v>
          </cell>
          <cell r="N41">
            <v>1967</v>
          </cell>
          <cell r="O41" t="str">
            <v>franz-l.korner@bms.com</v>
          </cell>
          <cell r="P41">
            <v>38</v>
          </cell>
          <cell r="Q41">
            <v>24692</v>
          </cell>
        </row>
        <row r="42">
          <cell r="A42">
            <v>39</v>
          </cell>
          <cell r="B42" t="str">
            <v>Krogmann</v>
          </cell>
          <cell r="C42" t="str">
            <v>Anne</v>
          </cell>
          <cell r="D42" t="str">
            <v>Jakobstraße 104/106</v>
          </cell>
          <cell r="E42" t="str">
            <v>52064</v>
          </cell>
          <cell r="F42" t="str">
            <v>Aachen</v>
          </cell>
          <cell r="I42" t="str">
            <v>+49 173 3070661</v>
          </cell>
          <cell r="K42" t="str">
            <v>anne.krogmann@gmx.de</v>
          </cell>
          <cell r="L42">
            <v>21</v>
          </cell>
          <cell r="M42">
            <v>2</v>
          </cell>
          <cell r="N42">
            <v>1982</v>
          </cell>
          <cell r="P42">
            <v>23</v>
          </cell>
          <cell r="Q42">
            <v>30003</v>
          </cell>
        </row>
        <row r="43">
          <cell r="A43">
            <v>72</v>
          </cell>
          <cell r="B43" t="str">
            <v>Lakatos</v>
          </cell>
          <cell r="C43" t="str">
            <v>Angelika</v>
          </cell>
          <cell r="D43" t="str">
            <v>Schlüsselstraße 1</v>
          </cell>
          <cell r="E43" t="str">
            <v>96047</v>
          </cell>
          <cell r="F43" t="str">
            <v>Bamberg</v>
          </cell>
          <cell r="G43" t="str">
            <v>+49 951 7004201</v>
          </cell>
          <cell r="K43" t="str">
            <v>erk.witt@web.de</v>
          </cell>
          <cell r="L43">
            <v>0</v>
          </cell>
          <cell r="M43">
            <v>1</v>
          </cell>
          <cell r="N43">
            <v>1900</v>
          </cell>
          <cell r="P43">
            <v>105</v>
          </cell>
        </row>
        <row r="44">
          <cell r="A44">
            <v>40</v>
          </cell>
          <cell r="B44" t="str">
            <v>Lehmann</v>
          </cell>
          <cell r="C44" t="str">
            <v>Alexander</v>
          </cell>
          <cell r="D44" t="str">
            <v>R 7, 1-2</v>
          </cell>
          <cell r="E44" t="str">
            <v>68161</v>
          </cell>
          <cell r="F44" t="str">
            <v>Mannheim</v>
          </cell>
          <cell r="G44" t="str">
            <v>+49 621 291884</v>
          </cell>
          <cell r="I44" t="str">
            <v>+49 175 2520572</v>
          </cell>
          <cell r="K44" t="str">
            <v>alexander.rainer.lehmann@web.de</v>
          </cell>
          <cell r="L44">
            <v>0</v>
          </cell>
          <cell r="M44">
            <v>1</v>
          </cell>
          <cell r="N44">
            <v>1900</v>
          </cell>
          <cell r="P44">
            <v>105</v>
          </cell>
        </row>
        <row r="45">
          <cell r="A45">
            <v>41</v>
          </cell>
          <cell r="B45" t="str">
            <v>Lehmann</v>
          </cell>
          <cell r="C45" t="str">
            <v>Jan</v>
          </cell>
          <cell r="D45" t="str">
            <v>Paracelsusstraße 5</v>
          </cell>
          <cell r="E45" t="str">
            <v>90431</v>
          </cell>
          <cell r="F45" t="str">
            <v>Nürnberg</v>
          </cell>
          <cell r="G45" t="str">
            <v>+49 911 6539488</v>
          </cell>
          <cell r="L45">
            <v>13</v>
          </cell>
          <cell r="M45">
            <v>5</v>
          </cell>
          <cell r="N45">
            <v>1975</v>
          </cell>
          <cell r="P45">
            <v>30</v>
          </cell>
          <cell r="Q45">
            <v>27527</v>
          </cell>
        </row>
        <row r="46">
          <cell r="A46">
            <v>42</v>
          </cell>
          <cell r="B46" t="str">
            <v>Leibl</v>
          </cell>
          <cell r="C46" t="str">
            <v>Simone</v>
          </cell>
          <cell r="D46" t="str">
            <v>Lucas-Cranach Straße 5</v>
          </cell>
          <cell r="E46" t="str">
            <v>90579</v>
          </cell>
          <cell r="F46" t="str">
            <v>Langenzenn</v>
          </cell>
          <cell r="G46" t="str">
            <v>+49 9101 536567</v>
          </cell>
          <cell r="L46">
            <v>13</v>
          </cell>
          <cell r="M46">
            <v>5</v>
          </cell>
          <cell r="N46">
            <v>1975</v>
          </cell>
          <cell r="P46">
            <v>30</v>
          </cell>
          <cell r="Q46">
            <v>27527</v>
          </cell>
        </row>
        <row r="47">
          <cell r="A47">
            <v>43</v>
          </cell>
          <cell r="B47" t="str">
            <v>Leibl</v>
          </cell>
          <cell r="C47" t="str">
            <v>Wolfgang</v>
          </cell>
          <cell r="D47" t="str">
            <v>Lucas-Cranach Straße 5</v>
          </cell>
          <cell r="E47" t="str">
            <v>90579</v>
          </cell>
          <cell r="F47" t="str">
            <v>Langenzenn</v>
          </cell>
          <cell r="G47" t="str">
            <v>+49 9101 536567</v>
          </cell>
          <cell r="L47">
            <v>7</v>
          </cell>
          <cell r="M47">
            <v>7</v>
          </cell>
          <cell r="N47">
            <v>1973</v>
          </cell>
          <cell r="P47">
            <v>32</v>
          </cell>
          <cell r="Q47">
            <v>26852</v>
          </cell>
        </row>
        <row r="48">
          <cell r="A48">
            <v>44</v>
          </cell>
          <cell r="B48" t="str">
            <v>Maiocchi</v>
          </cell>
          <cell r="C48" t="str">
            <v>Andreas</v>
          </cell>
          <cell r="D48" t="str">
            <v>Große Hecke 2</v>
          </cell>
          <cell r="E48" t="str">
            <v>71069</v>
          </cell>
          <cell r="F48" t="str">
            <v>Sindelfingen</v>
          </cell>
          <cell r="G48" t="str">
            <v>+49 7031 388161</v>
          </cell>
          <cell r="H48" t="str">
            <v>+49 7031 90-71432</v>
          </cell>
          <cell r="I48" t="str">
            <v>+49 174 9476568</v>
          </cell>
          <cell r="K48" t="str">
            <v>andy.maio@web.de
andreas.maiocchi@arcor.de</v>
          </cell>
          <cell r="L48">
            <v>6</v>
          </cell>
          <cell r="M48">
            <v>4</v>
          </cell>
          <cell r="N48">
            <v>1967</v>
          </cell>
          <cell r="P48">
            <v>38</v>
          </cell>
          <cell r="Q48">
            <v>24568</v>
          </cell>
        </row>
        <row r="49">
          <cell r="A49">
            <v>45</v>
          </cell>
          <cell r="B49" t="str">
            <v>Ming Tang</v>
          </cell>
          <cell r="C49" t="str">
            <v>TCM</v>
          </cell>
          <cell r="D49" t="str">
            <v>Olgastraße 9</v>
          </cell>
          <cell r="E49" t="str">
            <v>71032</v>
          </cell>
          <cell r="F49" t="str">
            <v>Böblingen</v>
          </cell>
          <cell r="G49" t="str">
            <v>+49 7031 633175</v>
          </cell>
          <cell r="L49">
            <v>0</v>
          </cell>
          <cell r="M49">
            <v>1</v>
          </cell>
          <cell r="N49">
            <v>1900</v>
          </cell>
          <cell r="O49" t="str">
            <v>info@mingtang.de</v>
          </cell>
          <cell r="P49">
            <v>105</v>
          </cell>
        </row>
        <row r="50">
          <cell r="A50">
            <v>46</v>
          </cell>
          <cell r="B50" t="str">
            <v>Muffler</v>
          </cell>
          <cell r="C50" t="str">
            <v>Stefanie</v>
          </cell>
          <cell r="D50" t="str">
            <v>Uhuweg 11
(Gernsbacher Straße 1)</v>
          </cell>
          <cell r="E50" t="str">
            <v>70499</v>
          </cell>
          <cell r="F50" t="str">
            <v>Stuttgart</v>
          </cell>
          <cell r="G50" t="str">
            <v>+49 711 8892803</v>
          </cell>
          <cell r="I50" t="str">
            <v>+49 173 3417895</v>
          </cell>
          <cell r="L50">
            <v>3</v>
          </cell>
          <cell r="M50">
            <v>3</v>
          </cell>
          <cell r="N50">
            <v>1972</v>
          </cell>
          <cell r="P50">
            <v>33</v>
          </cell>
          <cell r="Q50">
            <v>26361</v>
          </cell>
        </row>
        <row r="51">
          <cell r="A51">
            <v>47</v>
          </cell>
          <cell r="B51" t="str">
            <v>Müller</v>
          </cell>
          <cell r="C51" t="str">
            <v>Christian</v>
          </cell>
          <cell r="D51" t="str">
            <v>Kuglerstraße 2</v>
          </cell>
          <cell r="E51" t="str">
            <v>81675</v>
          </cell>
          <cell r="F51" t="str">
            <v>München</v>
          </cell>
          <cell r="G51" t="str">
            <v>+49 89 47027222</v>
          </cell>
          <cell r="L51">
            <v>3</v>
          </cell>
          <cell r="M51">
            <v>7</v>
          </cell>
          <cell r="N51">
            <v>1971</v>
          </cell>
          <cell r="P51">
            <v>34</v>
          </cell>
          <cell r="Q51">
            <v>26117</v>
          </cell>
        </row>
        <row r="52">
          <cell r="A52">
            <v>80</v>
          </cell>
          <cell r="B52" t="str">
            <v>Neubauer</v>
          </cell>
          <cell r="C52" t="str">
            <v>Sandra</v>
          </cell>
          <cell r="D52" t="str">
            <v>Muschelkalkweg 12</v>
          </cell>
          <cell r="F52" t="str">
            <v>Nellingen</v>
          </cell>
          <cell r="G52" t="str">
            <v xml:space="preserve">+49 711 </v>
          </cell>
          <cell r="H52" t="str">
            <v>./.</v>
          </cell>
          <cell r="K52" t="str">
            <v>sandra_karamarko@gmx.net
sandra_neubauer@gmx.com</v>
          </cell>
          <cell r="L52">
            <v>20</v>
          </cell>
          <cell r="M52">
            <v>8</v>
          </cell>
          <cell r="N52">
            <v>1973</v>
          </cell>
          <cell r="P52">
            <v>32</v>
          </cell>
          <cell r="Q52">
            <v>26896</v>
          </cell>
        </row>
        <row r="53">
          <cell r="A53">
            <v>48</v>
          </cell>
          <cell r="B53" t="str">
            <v>Noack</v>
          </cell>
          <cell r="C53" t="str">
            <v>Antje</v>
          </cell>
          <cell r="D53" t="str">
            <v>Dortmunder Straße 30</v>
          </cell>
          <cell r="E53" t="str">
            <v>90425</v>
          </cell>
          <cell r="F53" t="str">
            <v>Nürnberg</v>
          </cell>
          <cell r="G53" t="str">
            <v>+49 911  397746</v>
          </cell>
          <cell r="L53">
            <v>9</v>
          </cell>
          <cell r="M53">
            <v>4</v>
          </cell>
          <cell r="N53">
            <v>1970</v>
          </cell>
          <cell r="P53">
            <v>35</v>
          </cell>
          <cell r="Q53">
            <v>25667</v>
          </cell>
        </row>
        <row r="54">
          <cell r="A54">
            <v>49</v>
          </cell>
          <cell r="B54" t="str">
            <v>Ortis</v>
          </cell>
          <cell r="C54" t="str">
            <v>Silke</v>
          </cell>
          <cell r="L54">
            <v>15</v>
          </cell>
          <cell r="M54">
            <v>5</v>
          </cell>
          <cell r="N54">
            <v>1970</v>
          </cell>
          <cell r="P54">
            <v>35</v>
          </cell>
          <cell r="Q54">
            <v>25703</v>
          </cell>
        </row>
        <row r="55">
          <cell r="A55">
            <v>50</v>
          </cell>
          <cell r="B55" t="str">
            <v>Pilger</v>
          </cell>
          <cell r="C55" t="str">
            <v>Frank</v>
          </cell>
          <cell r="E55" t="str">
            <v>70771</v>
          </cell>
          <cell r="F55" t="str">
            <v>Stetten a.d.F.</v>
          </cell>
          <cell r="G55" t="str">
            <v>+49 7</v>
          </cell>
          <cell r="H55" t="str">
            <v>+49 7031 9391 ???</v>
          </cell>
          <cell r="I55" t="str">
            <v>+49 162 1085054</v>
          </cell>
          <cell r="J55" t="str">
            <v>+49 7031 9391 129</v>
          </cell>
          <cell r="L55">
            <v>0</v>
          </cell>
          <cell r="M55">
            <v>1</v>
          </cell>
          <cell r="N55">
            <v>1900</v>
          </cell>
          <cell r="O55" t="str">
            <v>frank.pilger@jci.com</v>
          </cell>
          <cell r="P55">
            <v>105</v>
          </cell>
        </row>
        <row r="56">
          <cell r="A56">
            <v>51</v>
          </cell>
          <cell r="B56" t="str">
            <v>Quednau</v>
          </cell>
          <cell r="C56" t="str">
            <v>Kirsten</v>
          </cell>
          <cell r="G56" t="str">
            <v>+49 40 53283745???</v>
          </cell>
          <cell r="L56">
            <v>15</v>
          </cell>
          <cell r="M56">
            <v>7</v>
          </cell>
          <cell r="N56">
            <v>1974</v>
          </cell>
          <cell r="P56">
            <v>31</v>
          </cell>
          <cell r="Q56">
            <v>27225</v>
          </cell>
        </row>
        <row r="57">
          <cell r="A57">
            <v>52</v>
          </cell>
          <cell r="B57" t="str">
            <v>Rataj</v>
          </cell>
          <cell r="C57" t="str">
            <v>Gabriele</v>
          </cell>
          <cell r="D57" t="str">
            <v>Zavelsteiner Straße 29</v>
          </cell>
          <cell r="E57" t="str">
            <v>70134</v>
          </cell>
          <cell r="F57" t="str">
            <v>Böblingen</v>
          </cell>
          <cell r="G57" t="str">
            <v>+49 7031 763058</v>
          </cell>
          <cell r="H57" t="str">
            <v>+49 79368 10</v>
          </cell>
          <cell r="I57" t="str">
            <v>+49 173 3121439</v>
          </cell>
          <cell r="K57" t="str">
            <v>gr71034@aol.com</v>
          </cell>
          <cell r="L57">
            <v>19</v>
          </cell>
          <cell r="M57">
            <v>9</v>
          </cell>
          <cell r="N57">
            <v>1959</v>
          </cell>
          <cell r="O57" t="str">
            <v>gabriele.rataj@matzner.de</v>
          </cell>
          <cell r="P57">
            <v>46</v>
          </cell>
          <cell r="Q57">
            <v>21812</v>
          </cell>
        </row>
        <row r="58">
          <cell r="A58">
            <v>53</v>
          </cell>
          <cell r="B58" t="str">
            <v>Rosenstiel, von</v>
          </cell>
          <cell r="C58" t="str">
            <v>Wolf</v>
          </cell>
          <cell r="D58" t="str">
            <v>Dortmunder Straße 30</v>
          </cell>
          <cell r="E58" t="str">
            <v>90425</v>
          </cell>
          <cell r="F58" t="str">
            <v>Nürnberg</v>
          </cell>
          <cell r="G58" t="str">
            <v>+49 911  397746</v>
          </cell>
          <cell r="L58">
            <v>1</v>
          </cell>
          <cell r="M58">
            <v>1</v>
          </cell>
          <cell r="N58">
            <v>1966</v>
          </cell>
          <cell r="P58">
            <v>39</v>
          </cell>
          <cell r="Q58">
            <v>24108</v>
          </cell>
        </row>
        <row r="59">
          <cell r="A59">
            <v>54</v>
          </cell>
          <cell r="B59" t="str">
            <v>S72 Puma</v>
          </cell>
          <cell r="L59">
            <v>8</v>
          </cell>
          <cell r="M59">
            <v>2</v>
          </cell>
          <cell r="N59">
            <v>1982</v>
          </cell>
          <cell r="P59">
            <v>23</v>
          </cell>
          <cell r="Q59">
            <v>29990</v>
          </cell>
        </row>
        <row r="60">
          <cell r="A60">
            <v>55</v>
          </cell>
          <cell r="B60" t="str">
            <v>Schintag</v>
          </cell>
          <cell r="C60" t="str">
            <v>Thomas</v>
          </cell>
          <cell r="D60" t="str">
            <v>Feuerleinstraße 12</v>
          </cell>
          <cell r="E60" t="str">
            <v>90429</v>
          </cell>
          <cell r="F60" t="str">
            <v>Nürnberg</v>
          </cell>
          <cell r="G60" t="str">
            <v>+49 911 9289933</v>
          </cell>
          <cell r="L60">
            <v>18</v>
          </cell>
          <cell r="M60">
            <v>5</v>
          </cell>
          <cell r="N60">
            <v>1969</v>
          </cell>
          <cell r="P60">
            <v>36</v>
          </cell>
          <cell r="Q60">
            <v>25341</v>
          </cell>
        </row>
        <row r="61">
          <cell r="A61">
            <v>56</v>
          </cell>
          <cell r="B61" t="str">
            <v>Schlotterbeck</v>
          </cell>
          <cell r="C61" t="str">
            <v>Peter</v>
          </cell>
          <cell r="L61">
            <v>4</v>
          </cell>
          <cell r="M61">
            <v>10</v>
          </cell>
          <cell r="N61">
            <v>1968</v>
          </cell>
          <cell r="P61">
            <v>37</v>
          </cell>
          <cell r="Q61">
            <v>25115</v>
          </cell>
        </row>
        <row r="62">
          <cell r="A62">
            <v>57</v>
          </cell>
          <cell r="B62" t="str">
            <v>Schmid</v>
          </cell>
          <cell r="C62" t="str">
            <v>Regine</v>
          </cell>
          <cell r="D62" t="str">
            <v>Hindenburgstraße 111</v>
          </cell>
          <cell r="E62" t="str">
            <v>73728</v>
          </cell>
          <cell r="F62" t="str">
            <v>Esslingen</v>
          </cell>
          <cell r="G62" t="str">
            <v>+49 711 3005161</v>
          </cell>
          <cell r="H62" t="str">
            <v>+49 711 78 70 844</v>
          </cell>
          <cell r="I62" t="str">
            <v>g+49 173 3156652</v>
          </cell>
          <cell r="J62" t="str">
            <v>g+49 711 7870 631</v>
          </cell>
          <cell r="K62" t="str">
            <v>regine.schmid@freenet.de</v>
          </cell>
          <cell r="L62">
            <v>24</v>
          </cell>
          <cell r="M62">
            <v>4</v>
          </cell>
          <cell r="N62">
            <v>1966</v>
          </cell>
          <cell r="O62" t="str">
            <v>regine.schmid@valeo.com</v>
          </cell>
          <cell r="P62">
            <v>39</v>
          </cell>
          <cell r="Q62">
            <v>24221</v>
          </cell>
        </row>
        <row r="63">
          <cell r="A63">
            <v>77</v>
          </cell>
          <cell r="B63" t="str">
            <v>Schulze</v>
          </cell>
          <cell r="C63" t="str">
            <v>Birgit</v>
          </cell>
          <cell r="D63" t="str">
            <v>Austraße 22</v>
          </cell>
          <cell r="E63" t="str">
            <v>71069</v>
          </cell>
          <cell r="F63" t="str">
            <v>Sindelfingen</v>
          </cell>
          <cell r="G63" t="str">
            <v>+49 7031</v>
          </cell>
          <cell r="K63" t="str">
            <v xml:space="preserve"> -</v>
          </cell>
          <cell r="L63">
            <v>0</v>
          </cell>
          <cell r="M63">
            <v>1</v>
          </cell>
          <cell r="N63">
            <v>1900</v>
          </cell>
          <cell r="P63">
            <v>105</v>
          </cell>
        </row>
        <row r="64">
          <cell r="A64">
            <v>78</v>
          </cell>
          <cell r="B64" t="str">
            <v>Schulze</v>
          </cell>
          <cell r="C64" t="str">
            <v>Helmut</v>
          </cell>
          <cell r="D64" t="str">
            <v>Austraße 22</v>
          </cell>
          <cell r="E64" t="str">
            <v>71069</v>
          </cell>
          <cell r="F64" t="str">
            <v>Sindelfingen</v>
          </cell>
          <cell r="G64" t="str">
            <v>+49 7031</v>
          </cell>
          <cell r="K64" t="str">
            <v xml:space="preserve"> -</v>
          </cell>
          <cell r="L64">
            <v>0</v>
          </cell>
          <cell r="M64">
            <v>1</v>
          </cell>
          <cell r="N64">
            <v>1900</v>
          </cell>
          <cell r="P64">
            <v>105</v>
          </cell>
        </row>
        <row r="65">
          <cell r="A65">
            <v>58</v>
          </cell>
          <cell r="B65" t="str">
            <v>Soehl</v>
          </cell>
          <cell r="C65" t="str">
            <v>Frerich</v>
          </cell>
          <cell r="D65" t="str">
            <v>Scharnhorst</v>
          </cell>
          <cell r="E65" t="str">
            <v>27283</v>
          </cell>
          <cell r="F65" t="str">
            <v>Verden/ Aller</v>
          </cell>
          <cell r="G65" t="str">
            <v>+49 4231 956056</v>
          </cell>
          <cell r="L65">
            <v>0</v>
          </cell>
          <cell r="M65">
            <v>1</v>
          </cell>
          <cell r="N65">
            <v>1900</v>
          </cell>
          <cell r="P65">
            <v>105</v>
          </cell>
        </row>
        <row r="66">
          <cell r="A66">
            <v>74</v>
          </cell>
          <cell r="B66" t="str">
            <v>Staack</v>
          </cell>
          <cell r="C66" t="str">
            <v>Frauke</v>
          </cell>
          <cell r="D66" t="str">
            <v>Altmühlmünster 10</v>
          </cell>
          <cell r="E66" t="str">
            <v>93339</v>
          </cell>
          <cell r="F66" t="str">
            <v>Riedenburg</v>
          </cell>
          <cell r="G66" t="str">
            <v>+49 9442 906191</v>
          </cell>
          <cell r="H66" t="str">
            <v>+49 911 6411-113</v>
          </cell>
          <cell r="I66" t="str">
            <v>+49 1727798230</v>
          </cell>
          <cell r="L66">
            <v>0</v>
          </cell>
          <cell r="M66">
            <v>1</v>
          </cell>
          <cell r="N66">
            <v>1900</v>
          </cell>
          <cell r="O66" t="str">
            <v>frauke.staack@dhl.com</v>
          </cell>
          <cell r="P66">
            <v>105</v>
          </cell>
        </row>
        <row r="67">
          <cell r="A67">
            <v>59</v>
          </cell>
          <cell r="B67" t="str">
            <v>Storz</v>
          </cell>
          <cell r="C67" t="str">
            <v>Björn</v>
          </cell>
          <cell r="E67" t="str">
            <v>71069</v>
          </cell>
          <cell r="F67" t="str">
            <v>Sindelfingen</v>
          </cell>
          <cell r="G67" t="str">
            <v>+49 7031 679297</v>
          </cell>
          <cell r="H67" t="str">
            <v>+49 7031 90 76628</v>
          </cell>
          <cell r="I67" t="str">
            <v>+49 162 1064318</v>
          </cell>
          <cell r="K67" t="str">
            <v>pbstorz@arcor.de</v>
          </cell>
          <cell r="L67">
            <v>10</v>
          </cell>
          <cell r="M67">
            <v>1</v>
          </cell>
          <cell r="N67">
            <v>1970</v>
          </cell>
          <cell r="O67" t="str">
            <v>Bjoern.Storz@daimlerchrysler.com</v>
          </cell>
          <cell r="P67">
            <v>35</v>
          </cell>
          <cell r="Q67">
            <v>25578</v>
          </cell>
        </row>
        <row r="68">
          <cell r="A68">
            <v>86</v>
          </cell>
          <cell r="B68" t="str">
            <v>Storz</v>
          </cell>
          <cell r="C68" t="str">
            <v>Petra</v>
          </cell>
          <cell r="E68" t="str">
            <v>71069</v>
          </cell>
          <cell r="F68" t="str">
            <v>Sindelfingen</v>
          </cell>
          <cell r="G68" t="str">
            <v>+49 7031 679297</v>
          </cell>
          <cell r="I68" t="str">
            <v>+49 173 3285583</v>
          </cell>
          <cell r="K68" t="str">
            <v>pbstorz@arcor.de</v>
          </cell>
          <cell r="L68">
            <v>0</v>
          </cell>
          <cell r="M68">
            <v>1</v>
          </cell>
          <cell r="N68">
            <v>1900</v>
          </cell>
          <cell r="O68" t="str">
            <v xml:space="preserve"> @kurz-moessner.de</v>
          </cell>
          <cell r="P68">
            <v>105</v>
          </cell>
        </row>
        <row r="69">
          <cell r="A69">
            <v>60</v>
          </cell>
          <cell r="B69" t="str">
            <v>Stotz</v>
          </cell>
          <cell r="C69" t="str">
            <v>Britta</v>
          </cell>
          <cell r="D69" t="str">
            <v>Hölderlinstr. 15</v>
          </cell>
          <cell r="E69" t="str">
            <v>70771</v>
          </cell>
          <cell r="F69" t="str">
            <v>Leinfelden-Echterdingen</v>
          </cell>
          <cell r="I69" t="str">
            <v>+49 172 7451786</v>
          </cell>
          <cell r="K69" t="str">
            <v>britta.stotz@web.de</v>
          </cell>
          <cell r="L69">
            <v>19</v>
          </cell>
          <cell r="M69" t="e">
            <v>#VALUE!</v>
          </cell>
          <cell r="N69" t="e">
            <v>#VALUE!</v>
          </cell>
          <cell r="P69" t="e">
            <v>#VALUE!</v>
          </cell>
          <cell r="Q69" t="str">
            <v>197x-10-25</v>
          </cell>
        </row>
        <row r="70">
          <cell r="A70">
            <v>61</v>
          </cell>
          <cell r="B70" t="str">
            <v>Stramm</v>
          </cell>
          <cell r="C70" t="str">
            <v>Andreas</v>
          </cell>
          <cell r="F70" t="str">
            <v>Ludwigsburg</v>
          </cell>
          <cell r="L70">
            <v>0</v>
          </cell>
          <cell r="M70">
            <v>1</v>
          </cell>
          <cell r="N70">
            <v>1900</v>
          </cell>
          <cell r="O70" t="str">
            <v>andreas.stramm@de.bosch.com</v>
          </cell>
          <cell r="P70">
            <v>105</v>
          </cell>
        </row>
        <row r="71">
          <cell r="A71">
            <v>62</v>
          </cell>
          <cell r="B71" t="str">
            <v>Swoboda</v>
          </cell>
          <cell r="C71" t="str">
            <v>Torsten</v>
          </cell>
          <cell r="G71" t="str">
            <v>+49 711</v>
          </cell>
          <cell r="H71" t="str">
            <v>+49 177 4926766</v>
          </cell>
          <cell r="K71" t="str">
            <v>torsten@swoboda-family.de</v>
          </cell>
          <cell r="L71">
            <v>0</v>
          </cell>
          <cell r="M71">
            <v>1</v>
          </cell>
          <cell r="N71">
            <v>1900</v>
          </cell>
          <cell r="O71" t="str">
            <v>Torsten.Swoboda@eu.decoma.com</v>
          </cell>
          <cell r="P71">
            <v>105</v>
          </cell>
        </row>
        <row r="72">
          <cell r="A72">
            <v>63</v>
          </cell>
          <cell r="B72" t="str">
            <v>Thiele</v>
          </cell>
          <cell r="C72" t="str">
            <v>Peter</v>
          </cell>
          <cell r="D72" t="str">
            <v>Gutachstraße 24
g:Wettbachstr. 4 /1</v>
          </cell>
          <cell r="E72" t="str">
            <v>71069</v>
          </cell>
          <cell r="F72" t="str">
            <v>Sindelfingen</v>
          </cell>
          <cell r="G72" t="str">
            <v>+49 7031 672662
+49 7031 672661</v>
          </cell>
          <cell r="H72" t="str">
            <v>+49 7034 656-5643</v>
          </cell>
          <cell r="I72" t="str">
            <v>?+49 171 1738530
p+49 173 3226280
g+49 175 5820675</v>
          </cell>
          <cell r="J72" t="str">
            <v>+49 7031 672632
g+49 7034 656-5105</v>
          </cell>
          <cell r="K72" t="str">
            <v>thiele.peter@gmx.net</v>
          </cell>
          <cell r="L72">
            <v>22</v>
          </cell>
          <cell r="M72">
            <v>12</v>
          </cell>
          <cell r="N72">
            <v>1956</v>
          </cell>
          <cell r="O72" t="str">
            <v>peter.thiele@de.bertrandt.com</v>
          </cell>
          <cell r="P72">
            <v>49</v>
          </cell>
          <cell r="Q72">
            <v>20811</v>
          </cell>
        </row>
        <row r="73">
          <cell r="A73">
            <v>64</v>
          </cell>
          <cell r="B73" t="str">
            <v>Tomor, PhD</v>
          </cell>
          <cell r="C73" t="str">
            <v>Adrienn Krisztina</v>
          </cell>
          <cell r="D73" t="str">
            <v>16, Newton Road</v>
          </cell>
          <cell r="E73" t="str">
            <v>SK9 4 DZ</v>
          </cell>
          <cell r="F73" t="str">
            <v>Wilmslow, Cheshire</v>
          </cell>
          <cell r="G73" t="str">
            <v>+44</v>
          </cell>
          <cell r="K73" t="str">
            <v>a.tomor@salford.ac.uk</v>
          </cell>
          <cell r="L73">
            <v>19</v>
          </cell>
          <cell r="M73" t="e">
            <v>#VALUE!</v>
          </cell>
          <cell r="N73" t="e">
            <v>#VALUE!</v>
          </cell>
          <cell r="P73" t="e">
            <v>#VALUE!</v>
          </cell>
          <cell r="Q73" t="str">
            <v>197x-xx-xx</v>
          </cell>
        </row>
        <row r="74">
          <cell r="A74">
            <v>65</v>
          </cell>
          <cell r="B74" t="str">
            <v>Utz</v>
          </cell>
          <cell r="C74" t="str">
            <v>Frauke</v>
          </cell>
          <cell r="D74" t="str">
            <v>Breite Straße 76</v>
          </cell>
          <cell r="E74" t="str">
            <v>22767</v>
          </cell>
          <cell r="F74" t="str">
            <v>Hamburg</v>
          </cell>
          <cell r="G74" t="str">
            <v>+49 40 38616743</v>
          </cell>
          <cell r="H74" t="str">
            <v>+49 40 3919545</v>
          </cell>
          <cell r="I74" t="str">
            <v>+49 173 4644987</v>
          </cell>
          <cell r="K74" t="str">
            <v>frauke.utz@hamburg.de</v>
          </cell>
          <cell r="L74">
            <v>21</v>
          </cell>
          <cell r="M74">
            <v>11</v>
          </cell>
          <cell r="N74">
            <v>1968</v>
          </cell>
          <cell r="O74" t="str">
            <v>frauke.utz@buchholz-kollegen.de</v>
          </cell>
          <cell r="P74">
            <v>37</v>
          </cell>
          <cell r="Q74">
            <v>25163</v>
          </cell>
        </row>
        <row r="75">
          <cell r="A75">
            <v>66</v>
          </cell>
          <cell r="B75" t="str">
            <v>Utz</v>
          </cell>
          <cell r="G75" t="str">
            <v>+49 40 38616743</v>
          </cell>
          <cell r="L75">
            <v>19</v>
          </cell>
          <cell r="M75" t="e">
            <v>#VALUE!</v>
          </cell>
          <cell r="N75" t="e">
            <v>#VALUE!</v>
          </cell>
          <cell r="P75" t="e">
            <v>#VALUE!</v>
          </cell>
          <cell r="Q75" t="str">
            <v>19xx-10-11</v>
          </cell>
        </row>
        <row r="76">
          <cell r="A76">
            <v>67</v>
          </cell>
          <cell r="B76" t="str">
            <v>Wedemeyer</v>
          </cell>
          <cell r="C76" t="str">
            <v>Wibke + Mirko</v>
          </cell>
          <cell r="D76" t="str">
            <v>Oberneulander Heerstraße 90</v>
          </cell>
          <cell r="E76" t="str">
            <v>28355</v>
          </cell>
          <cell r="F76" t="str">
            <v>Bremen</v>
          </cell>
          <cell r="G76" t="str">
            <v>+49 421</v>
          </cell>
          <cell r="H76" t="str">
            <v>+49 421 3227660</v>
          </cell>
          <cell r="L76">
            <v>19</v>
          </cell>
          <cell r="M76" t="e">
            <v>#VALUE!</v>
          </cell>
          <cell r="N76" t="e">
            <v>#VALUE!</v>
          </cell>
          <cell r="P76" t="e">
            <v>#VALUE!</v>
          </cell>
          <cell r="Q76" t="str">
            <v>19xx-10-14</v>
          </cell>
        </row>
        <row r="77">
          <cell r="A77">
            <v>68</v>
          </cell>
          <cell r="B77" t="str">
            <v>Werz</v>
          </cell>
          <cell r="C77" t="str">
            <v>Anne</v>
          </cell>
          <cell r="D77" t="str">
            <v>Boßelerweg 7</v>
          </cell>
          <cell r="E77" t="str">
            <v>70771</v>
          </cell>
          <cell r="F77" t="str">
            <v>Leinfelden-Echterdingen</v>
          </cell>
          <cell r="G77" t="str">
            <v>+49 711 7543800</v>
          </cell>
          <cell r="L77">
            <v>0</v>
          </cell>
          <cell r="M77">
            <v>1</v>
          </cell>
          <cell r="N77">
            <v>1900</v>
          </cell>
          <cell r="P77">
            <v>105</v>
          </cell>
        </row>
        <row r="78">
          <cell r="A78">
            <v>69</v>
          </cell>
          <cell r="B78" t="str">
            <v>Werz</v>
          </cell>
          <cell r="C78" t="str">
            <v>Heinz</v>
          </cell>
          <cell r="D78" t="str">
            <v>Boßelerweg 8</v>
          </cell>
          <cell r="E78" t="str">
            <v>70771</v>
          </cell>
          <cell r="F78" t="str">
            <v>Leinfelden-Echterdingen</v>
          </cell>
          <cell r="G78" t="str">
            <v>+49 711 7543800</v>
          </cell>
          <cell r="L78">
            <v>0</v>
          </cell>
          <cell r="M78">
            <v>1</v>
          </cell>
          <cell r="N78">
            <v>1900</v>
          </cell>
          <cell r="P78">
            <v>105</v>
          </cell>
        </row>
        <row r="79">
          <cell r="A79">
            <v>70</v>
          </cell>
          <cell r="B79" t="str">
            <v>Widmayer</v>
          </cell>
          <cell r="C79" t="str">
            <v>Alfred+Marlies</v>
          </cell>
          <cell r="D79" t="str">
            <v>Seebrunnenweg 7</v>
          </cell>
          <cell r="E79" t="str">
            <v>74673</v>
          </cell>
          <cell r="F79" t="str">
            <v>Mulfingen-Bodenhof</v>
          </cell>
          <cell r="G79" t="str">
            <v>+49 7938 7688</v>
          </cell>
          <cell r="L79">
            <v>0</v>
          </cell>
          <cell r="M79">
            <v>1</v>
          </cell>
          <cell r="N79">
            <v>1900</v>
          </cell>
          <cell r="P79">
            <v>105</v>
          </cell>
        </row>
        <row r="80">
          <cell r="A80">
            <v>85</v>
          </cell>
          <cell r="B80" t="str">
            <v>Wiesener</v>
          </cell>
          <cell r="C80" t="str">
            <v>Christian</v>
          </cell>
          <cell r="F80" t="str">
            <v>Süd-Afrika</v>
          </cell>
          <cell r="L80">
            <v>0</v>
          </cell>
          <cell r="M80">
            <v>1</v>
          </cell>
          <cell r="N80">
            <v>1900</v>
          </cell>
          <cell r="P80">
            <v>105</v>
          </cell>
        </row>
        <row r="81">
          <cell r="A81">
            <v>83</v>
          </cell>
          <cell r="B81" t="str">
            <v>Wiesener</v>
          </cell>
          <cell r="C81" t="str">
            <v>Elke</v>
          </cell>
          <cell r="F81" t="str">
            <v>Hamburg</v>
          </cell>
          <cell r="G81" t="str">
            <v>+49 40 21006899</v>
          </cell>
          <cell r="I81" t="str">
            <v>+49 172 7612913</v>
          </cell>
          <cell r="K81" t="str">
            <v>hageron@</v>
          </cell>
          <cell r="L81">
            <v>0</v>
          </cell>
          <cell r="M81">
            <v>1</v>
          </cell>
          <cell r="N81">
            <v>1900</v>
          </cell>
          <cell r="P81">
            <v>105</v>
          </cell>
        </row>
        <row r="82">
          <cell r="A82">
            <v>84</v>
          </cell>
          <cell r="B82" t="str">
            <v>Wiesener</v>
          </cell>
          <cell r="C82" t="str">
            <v>Hans-Bernd</v>
          </cell>
          <cell r="F82" t="str">
            <v>München</v>
          </cell>
          <cell r="L82">
            <v>0</v>
          </cell>
          <cell r="M82">
            <v>1</v>
          </cell>
          <cell r="N82">
            <v>1900</v>
          </cell>
          <cell r="P82">
            <v>105</v>
          </cell>
        </row>
        <row r="83">
          <cell r="A83">
            <v>82</v>
          </cell>
          <cell r="B83" t="str">
            <v>Wiesener</v>
          </cell>
          <cell r="C83" t="str">
            <v>Solveigh</v>
          </cell>
          <cell r="F83" t="str">
            <v>Berlin</v>
          </cell>
          <cell r="G83" t="str">
            <v>+49 30</v>
          </cell>
          <cell r="I83" t="str">
            <v>+49 172 7625553</v>
          </cell>
          <cell r="K83" t="str">
            <v>solveighwiesener@web.de</v>
          </cell>
          <cell r="L83">
            <v>0</v>
          </cell>
          <cell r="M83">
            <v>1</v>
          </cell>
          <cell r="N83">
            <v>1900</v>
          </cell>
          <cell r="P83">
            <v>105</v>
          </cell>
        </row>
        <row r="84">
          <cell r="A84">
            <v>71</v>
          </cell>
          <cell r="B84" t="str">
            <v>Witt</v>
          </cell>
          <cell r="C84" t="str">
            <v>Erk</v>
          </cell>
          <cell r="D84" t="str">
            <v>Schlüsselstraße 1</v>
          </cell>
          <cell r="E84" t="str">
            <v>96047</v>
          </cell>
          <cell r="F84" t="str">
            <v>Bamberg</v>
          </cell>
          <cell r="G84" t="str">
            <v>+49 951 7004201</v>
          </cell>
          <cell r="K84" t="str">
            <v>erk.witt@web.de</v>
          </cell>
          <cell r="L84">
            <v>11</v>
          </cell>
          <cell r="M84">
            <v>4</v>
          </cell>
          <cell r="N84">
            <v>1967</v>
          </cell>
          <cell r="P84">
            <v>38</v>
          </cell>
          <cell r="Q84">
            <v>24573</v>
          </cell>
        </row>
        <row r="85">
          <cell r="A85">
            <v>4</v>
          </cell>
          <cell r="B85" t="str">
            <v>Zürn</v>
          </cell>
          <cell r="C85" t="str">
            <v>Corinna</v>
          </cell>
          <cell r="D85" t="str">
            <v>Degenfelderstraße 10</v>
          </cell>
          <cell r="E85" t="str">
            <v>70327</v>
          </cell>
          <cell r="F85" t="str">
            <v>Stuttgart</v>
          </cell>
          <cell r="G85" t="str">
            <v>+49 711 4206366</v>
          </cell>
          <cell r="I85" t="str">
            <v>+49 170 5369202</v>
          </cell>
          <cell r="K85" t="str">
            <v>CorinnaZuern@web.de</v>
          </cell>
          <cell r="L85">
            <v>19</v>
          </cell>
          <cell r="M85">
            <v>1</v>
          </cell>
          <cell r="N85">
            <v>1900</v>
          </cell>
          <cell r="P85">
            <v>105</v>
          </cell>
          <cell r="Q85">
            <v>19</v>
          </cell>
        </row>
        <row r="86">
          <cell r="A86">
            <v>87</v>
          </cell>
          <cell r="L86">
            <v>0</v>
          </cell>
          <cell r="M86">
            <v>1</v>
          </cell>
          <cell r="N86">
            <v>1900</v>
          </cell>
          <cell r="P86">
            <v>105</v>
          </cell>
        </row>
        <row r="87">
          <cell r="A87">
            <v>88</v>
          </cell>
          <cell r="L87">
            <v>0</v>
          </cell>
          <cell r="M87">
            <v>1</v>
          </cell>
          <cell r="N87">
            <v>1900</v>
          </cell>
          <cell r="P87">
            <v>105</v>
          </cell>
        </row>
        <row r="88">
          <cell r="A88">
            <v>89</v>
          </cell>
          <cell r="L88">
            <v>0</v>
          </cell>
          <cell r="M88">
            <v>1</v>
          </cell>
          <cell r="N88">
            <v>1900</v>
          </cell>
          <cell r="P88">
            <v>105</v>
          </cell>
        </row>
        <row r="89">
          <cell r="A89">
            <v>90</v>
          </cell>
          <cell r="L89">
            <v>0</v>
          </cell>
          <cell r="M89">
            <v>1</v>
          </cell>
          <cell r="N89">
            <v>1900</v>
          </cell>
          <cell r="P89">
            <v>105</v>
          </cell>
        </row>
        <row r="90">
          <cell r="A90">
            <v>91</v>
          </cell>
          <cell r="L90">
            <v>0</v>
          </cell>
          <cell r="M90">
            <v>1</v>
          </cell>
          <cell r="N90">
            <v>1900</v>
          </cell>
          <cell r="P90">
            <v>105</v>
          </cell>
        </row>
        <row r="91">
          <cell r="A91">
            <v>92</v>
          </cell>
          <cell r="L91">
            <v>0</v>
          </cell>
          <cell r="M91">
            <v>1</v>
          </cell>
          <cell r="N91">
            <v>1900</v>
          </cell>
          <cell r="P91">
            <v>105</v>
          </cell>
        </row>
        <row r="92">
          <cell r="A92">
            <v>93</v>
          </cell>
          <cell r="L92">
            <v>0</v>
          </cell>
          <cell r="M92">
            <v>1</v>
          </cell>
          <cell r="N92">
            <v>1900</v>
          </cell>
          <cell r="P92">
            <v>105</v>
          </cell>
        </row>
        <row r="93">
          <cell r="A93">
            <v>94</v>
          </cell>
          <cell r="L93">
            <v>0</v>
          </cell>
          <cell r="M93">
            <v>1</v>
          </cell>
          <cell r="N93">
            <v>1900</v>
          </cell>
          <cell r="P93">
            <v>105</v>
          </cell>
        </row>
        <row r="94">
          <cell r="A94">
            <v>95</v>
          </cell>
          <cell r="L94">
            <v>0</v>
          </cell>
          <cell r="M94">
            <v>1</v>
          </cell>
          <cell r="N94">
            <v>1900</v>
          </cell>
          <cell r="P94">
            <v>105</v>
          </cell>
        </row>
        <row r="95">
          <cell r="A95">
            <v>96</v>
          </cell>
          <cell r="L95">
            <v>0</v>
          </cell>
          <cell r="M95">
            <v>1</v>
          </cell>
          <cell r="N95">
            <v>1900</v>
          </cell>
          <cell r="P95">
            <v>105</v>
          </cell>
        </row>
        <row r="96">
          <cell r="A96">
            <v>97</v>
          </cell>
          <cell r="L96">
            <v>0</v>
          </cell>
          <cell r="M96">
            <v>1</v>
          </cell>
          <cell r="N96">
            <v>1900</v>
          </cell>
          <cell r="P96">
            <v>105</v>
          </cell>
        </row>
        <row r="97">
          <cell r="L97">
            <v>0</v>
          </cell>
          <cell r="M97">
            <v>1</v>
          </cell>
          <cell r="N97">
            <v>1900</v>
          </cell>
          <cell r="P97">
            <v>105</v>
          </cell>
        </row>
        <row r="98">
          <cell r="A98">
            <v>75</v>
          </cell>
          <cell r="P98">
            <v>2005</v>
          </cell>
        </row>
        <row r="99">
          <cell r="A99">
            <v>76</v>
          </cell>
          <cell r="P99">
            <v>2005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sönlich"/>
      <sheetName val="Beruflich"/>
      <sheetName val="sonstFechten"/>
      <sheetName val="Mitglieder12-05"/>
      <sheetName val="Mitglieder05aktuell"/>
      <sheetName val="Gebliste05"/>
      <sheetName val="Geburtstage05sort"/>
    </sheetNames>
    <sheetDataSet>
      <sheetData sheetId="0">
        <row r="1">
          <cell r="A1" t="str">
            <v>Lfd. Nr.</v>
          </cell>
          <cell r="B1" t="str">
            <v xml:space="preserve">Name </v>
          </cell>
          <cell r="C1" t="str">
            <v>Vorname</v>
          </cell>
          <cell r="D1" t="str">
            <v>Straße</v>
          </cell>
          <cell r="E1" t="str">
            <v>PLZ</v>
          </cell>
          <cell r="F1" t="str">
            <v>Ort</v>
          </cell>
          <cell r="G1" t="str">
            <v>Telefon priv.</v>
          </cell>
          <cell r="H1" t="str">
            <v>Telefon gesch.</v>
          </cell>
          <cell r="I1" t="str">
            <v>Mobil</v>
          </cell>
          <cell r="J1" t="str">
            <v>Fax</v>
          </cell>
          <cell r="K1" t="str">
            <v>E-mail privat</v>
          </cell>
          <cell r="L1" t="str">
            <v>Tag Geb.</v>
          </cell>
          <cell r="M1" t="str">
            <v>Monat Geb.</v>
          </cell>
          <cell r="N1" t="str">
            <v>Jahr Geb.</v>
          </cell>
          <cell r="O1" t="str">
            <v>E-mail gesch.</v>
          </cell>
          <cell r="P1" t="str">
            <v>Alter am Geb.tag</v>
          </cell>
          <cell r="Q1" t="str">
            <v>Geburtstag</v>
          </cell>
        </row>
        <row r="2">
          <cell r="A2">
            <v>81</v>
          </cell>
          <cell r="B2" t="str">
            <v>Abraham</v>
          </cell>
          <cell r="C2" t="str">
            <v>Peter</v>
          </cell>
          <cell r="F2" t="str">
            <v>Stuttgart</v>
          </cell>
          <cell r="G2" t="str">
            <v>+49 711</v>
          </cell>
          <cell r="H2" t="str">
            <v>+49 711 17-52059</v>
          </cell>
          <cell r="I2" t="str">
            <v>+49 160 8674213</v>
          </cell>
          <cell r="L2">
            <v>19</v>
          </cell>
          <cell r="M2" t="e">
            <v>#VALUE!</v>
          </cell>
          <cell r="N2" t="e">
            <v>#VALUE!</v>
          </cell>
          <cell r="O2" t="str">
            <v>peter.abraham@daimlerchrysler.com</v>
          </cell>
          <cell r="P2" t="e">
            <v>#VALUE!</v>
          </cell>
          <cell r="Q2" t="str">
            <v>1969-xx-xx</v>
          </cell>
        </row>
        <row r="3">
          <cell r="A3">
            <v>1</v>
          </cell>
          <cell r="B3" t="str">
            <v>Arnold</v>
          </cell>
          <cell r="C3" t="str">
            <v>Fritz-Joachim</v>
          </cell>
          <cell r="D3" t="str">
            <v>An der Flora 9</v>
          </cell>
          <cell r="E3" t="str">
            <v>50735</v>
          </cell>
          <cell r="F3" t="str">
            <v>Köln</v>
          </cell>
          <cell r="G3" t="str">
            <v>+49 221 766614</v>
          </cell>
          <cell r="H3" t="str">
            <v>+49 221 121009</v>
          </cell>
          <cell r="J3" t="str">
            <v>+49 221  135857</v>
          </cell>
          <cell r="P3">
            <v>2005</v>
          </cell>
        </row>
        <row r="4">
          <cell r="A4">
            <v>2</v>
          </cell>
          <cell r="B4" t="str">
            <v>Arnold</v>
          </cell>
          <cell r="C4" t="str">
            <v>Irmelin</v>
          </cell>
          <cell r="D4" t="str">
            <v>Johannisstraße 129</v>
          </cell>
          <cell r="E4" t="str">
            <v>90419</v>
          </cell>
          <cell r="F4" t="str">
            <v>Nürnberg</v>
          </cell>
          <cell r="G4" t="str">
            <v>+49 911 3001559</v>
          </cell>
          <cell r="I4" t="str">
            <v>+49 171 3748477</v>
          </cell>
          <cell r="K4" t="str">
            <v>arnold-i@gmx.de</v>
          </cell>
          <cell r="L4">
            <v>12</v>
          </cell>
          <cell r="M4">
            <v>12</v>
          </cell>
          <cell r="N4">
            <v>1970</v>
          </cell>
          <cell r="P4">
            <v>35</v>
          </cell>
          <cell r="Q4">
            <v>25914</v>
          </cell>
        </row>
        <row r="5">
          <cell r="A5">
            <v>3</v>
          </cell>
          <cell r="B5" t="str">
            <v>Arnold</v>
          </cell>
          <cell r="C5" t="str">
            <v>Stefan</v>
          </cell>
          <cell r="D5" t="str">
            <v>Warthstraße 3</v>
          </cell>
          <cell r="E5" t="str">
            <v>51674</v>
          </cell>
          <cell r="F5" t="str">
            <v>Wiehl</v>
          </cell>
          <cell r="G5" t="str">
            <v>+49 2262 751207</v>
          </cell>
          <cell r="L5">
            <v>20</v>
          </cell>
          <cell r="M5">
            <v>3</v>
          </cell>
          <cell r="N5">
            <v>1965</v>
          </cell>
          <cell r="O5" t="str">
            <v>Stefan.Arnold@Hellmig-EDV.de</v>
          </cell>
          <cell r="P5">
            <v>40</v>
          </cell>
          <cell r="Q5">
            <v>23821</v>
          </cell>
        </row>
        <row r="6">
          <cell r="A6">
            <v>5</v>
          </cell>
          <cell r="B6" t="str">
            <v>Bessler</v>
          </cell>
          <cell r="C6" t="str">
            <v>Cornelius</v>
          </cell>
          <cell r="D6" t="str">
            <v>Benrodestr. 73</v>
          </cell>
          <cell r="E6">
            <v>40597</v>
          </cell>
          <cell r="F6" t="str">
            <v>Düsseldorf</v>
          </cell>
          <cell r="G6" t="str">
            <v>+49 211 1796151</v>
          </cell>
          <cell r="H6" t="str">
            <v>+49 211</v>
          </cell>
          <cell r="K6" t="str">
            <v>cbessler@bigfoot.de</v>
          </cell>
          <cell r="L6">
            <v>23</v>
          </cell>
          <cell r="M6">
            <v>6</v>
          </cell>
          <cell r="N6">
            <v>1974</v>
          </cell>
          <cell r="O6" t="str">
            <v>cornelius.bessler@henkel.com</v>
          </cell>
          <cell r="P6">
            <v>31</v>
          </cell>
          <cell r="Q6">
            <v>27203</v>
          </cell>
        </row>
        <row r="7">
          <cell r="A7">
            <v>6</v>
          </cell>
          <cell r="B7" t="str">
            <v>Böddeker</v>
          </cell>
          <cell r="C7" t="str">
            <v>Caroline (Sophie)</v>
          </cell>
          <cell r="D7" t="str">
            <v>Sperberweg 15</v>
          </cell>
          <cell r="E7" t="str">
            <v>53844</v>
          </cell>
          <cell r="F7" t="str">
            <v>Troisdorf(-Kriegsdorf)</v>
          </cell>
          <cell r="G7" t="str">
            <v>+49 2241 256523-2</v>
          </cell>
          <cell r="L7">
            <v>19</v>
          </cell>
          <cell r="M7">
            <v>5</v>
          </cell>
          <cell r="N7">
            <v>1998</v>
          </cell>
          <cell r="P7">
            <v>7</v>
          </cell>
          <cell r="Q7">
            <v>35934</v>
          </cell>
        </row>
        <row r="8">
          <cell r="A8">
            <v>7</v>
          </cell>
          <cell r="B8" t="str">
            <v>Böddeker</v>
          </cell>
          <cell r="C8" t="str">
            <v>Charlotte</v>
          </cell>
          <cell r="D8" t="str">
            <v>Sperberweg 15</v>
          </cell>
          <cell r="E8" t="str">
            <v>53844</v>
          </cell>
          <cell r="F8" t="str">
            <v>Troisdorf(-Kriegsdorf)</v>
          </cell>
          <cell r="G8" t="str">
            <v>+49 2241 256523-2</v>
          </cell>
          <cell r="I8" t="str">
            <v>+49 163 6986761</v>
          </cell>
          <cell r="K8" t="str">
            <v>ch.boeddeker@gmx.net</v>
          </cell>
          <cell r="L8">
            <v>27</v>
          </cell>
          <cell r="M8">
            <v>8</v>
          </cell>
          <cell r="N8">
            <v>1964</v>
          </cell>
          <cell r="P8">
            <v>41</v>
          </cell>
          <cell r="Q8">
            <v>23616</v>
          </cell>
        </row>
        <row r="9">
          <cell r="A9">
            <v>8</v>
          </cell>
          <cell r="B9" t="str">
            <v>Böddeker</v>
          </cell>
          <cell r="C9" t="str">
            <v>Eckhard</v>
          </cell>
          <cell r="D9" t="str">
            <v>Sperberweg 15</v>
          </cell>
          <cell r="E9" t="str">
            <v>53844</v>
          </cell>
          <cell r="F9" t="str">
            <v>Troisdorf(-Kriegsdorf)</v>
          </cell>
          <cell r="G9" t="str">
            <v>+49 2241 256523-2</v>
          </cell>
          <cell r="I9" t="str">
            <v>+49 160 94562140</v>
          </cell>
          <cell r="L9">
            <v>29</v>
          </cell>
          <cell r="M9">
            <v>6</v>
          </cell>
          <cell r="N9">
            <v>1963</v>
          </cell>
          <cell r="P9">
            <v>42</v>
          </cell>
          <cell r="Q9">
            <v>23191</v>
          </cell>
        </row>
        <row r="10">
          <cell r="A10">
            <v>9</v>
          </cell>
          <cell r="B10" t="str">
            <v>Böddeker</v>
          </cell>
          <cell r="C10" t="str">
            <v>Sabrina (Constanze)</v>
          </cell>
          <cell r="D10" t="str">
            <v>Sperberweg 15</v>
          </cell>
          <cell r="E10" t="str">
            <v>53844</v>
          </cell>
          <cell r="F10" t="str">
            <v>Troisdorf(-Kriegsdorf)</v>
          </cell>
          <cell r="G10" t="str">
            <v>+49 2241 256523-2</v>
          </cell>
          <cell r="L10">
            <v>20</v>
          </cell>
          <cell r="M10" t="e">
            <v>#VALUE!</v>
          </cell>
          <cell r="N10" t="e">
            <v>#VALUE!</v>
          </cell>
          <cell r="P10" t="e">
            <v>#VALUE!</v>
          </cell>
          <cell r="Q10" t="str">
            <v>2002-09-xx</v>
          </cell>
        </row>
        <row r="11">
          <cell r="A11">
            <v>10</v>
          </cell>
          <cell r="B11" t="str">
            <v>Bohr</v>
          </cell>
          <cell r="C11" t="str">
            <v>Alexander</v>
          </cell>
          <cell r="D11" t="str">
            <v>Steinachweg 10</v>
          </cell>
          <cell r="E11">
            <v>71069</v>
          </cell>
          <cell r="F11" t="str">
            <v>Sindelfingen</v>
          </cell>
          <cell r="G11" t="str">
            <v>+49 7031 819139</v>
          </cell>
          <cell r="I11" t="str">
            <v>+49 171 1273229</v>
          </cell>
          <cell r="L11">
            <v>0</v>
          </cell>
          <cell r="M11">
            <v>1</v>
          </cell>
          <cell r="N11">
            <v>1900</v>
          </cell>
          <cell r="P11">
            <v>105</v>
          </cell>
        </row>
        <row r="12">
          <cell r="A12">
            <v>11</v>
          </cell>
          <cell r="B12" t="str">
            <v>Burkhardt</v>
          </cell>
          <cell r="C12" t="str">
            <v>Uwe</v>
          </cell>
          <cell r="G12" t="str">
            <v>+49 911 9795930</v>
          </cell>
          <cell r="I12" t="str">
            <v>+49 172 3532984</v>
          </cell>
          <cell r="K12" t="str">
            <v>burkhardt@web.de</v>
          </cell>
          <cell r="L12">
            <v>23</v>
          </cell>
          <cell r="M12">
            <v>2</v>
          </cell>
          <cell r="N12">
            <v>1977</v>
          </cell>
          <cell r="P12">
            <v>28</v>
          </cell>
          <cell r="Q12">
            <v>28179</v>
          </cell>
        </row>
        <row r="13">
          <cell r="A13">
            <v>12</v>
          </cell>
          <cell r="B13" t="str">
            <v>Büschenfeld</v>
          </cell>
          <cell r="C13" t="str">
            <v>Gudrun</v>
          </cell>
          <cell r="D13" t="str">
            <v>Deumentenstraße 16</v>
          </cell>
          <cell r="E13" t="str">
            <v>90489</v>
          </cell>
          <cell r="F13" t="str">
            <v xml:space="preserve">Nürnberg </v>
          </cell>
          <cell r="G13" t="str">
            <v xml:space="preserve">+49 911 558436 </v>
          </cell>
          <cell r="L13">
            <v>17</v>
          </cell>
          <cell r="M13">
            <v>1</v>
          </cell>
          <cell r="N13">
            <v>1961</v>
          </cell>
          <cell r="P13">
            <v>44</v>
          </cell>
          <cell r="Q13">
            <v>22298</v>
          </cell>
        </row>
        <row r="14">
          <cell r="A14">
            <v>79</v>
          </cell>
          <cell r="B14" t="str">
            <v>Chirikdjian</v>
          </cell>
          <cell r="C14" t="str">
            <v>Harald</v>
          </cell>
          <cell r="E14" t="str">
            <v>A-1xxx</v>
          </cell>
          <cell r="F14" t="str">
            <v>Wien</v>
          </cell>
          <cell r="K14" t="str">
            <v>h.chi@aon.at</v>
          </cell>
          <cell r="L14">
            <v>0</v>
          </cell>
          <cell r="M14">
            <v>1</v>
          </cell>
          <cell r="N14">
            <v>1900</v>
          </cell>
          <cell r="P14">
            <v>105</v>
          </cell>
        </row>
        <row r="15">
          <cell r="A15">
            <v>13</v>
          </cell>
          <cell r="B15" t="str">
            <v>Chmielewski</v>
          </cell>
          <cell r="C15" t="str">
            <v>Alicija</v>
          </cell>
          <cell r="D15" t="str">
            <v>Hinter dem Hasenberge 7</v>
          </cell>
          <cell r="E15" t="str">
            <v>28239</v>
          </cell>
          <cell r="F15" t="str">
            <v>Bremen</v>
          </cell>
          <cell r="G15" t="str">
            <v>+49 421 6441131</v>
          </cell>
          <cell r="H15" t="str">
            <v>+49 421 3033-112</v>
          </cell>
          <cell r="I15" t="str">
            <v>+49 171 1111468</v>
          </cell>
          <cell r="K15" t="str">
            <v>cruiser</v>
          </cell>
          <cell r="L15">
            <v>17</v>
          </cell>
          <cell r="M15">
            <v>1</v>
          </cell>
          <cell r="N15">
            <v>1968</v>
          </cell>
          <cell r="O15" t="str">
            <v>achmiele@dalsa-hb.rantzau.de</v>
          </cell>
          <cell r="P15">
            <v>37</v>
          </cell>
          <cell r="Q15">
            <v>24854</v>
          </cell>
        </row>
        <row r="16">
          <cell r="A16">
            <v>14</v>
          </cell>
          <cell r="B16" t="str">
            <v>Deberding</v>
          </cell>
          <cell r="C16" t="str">
            <v>Elisabeth</v>
          </cell>
          <cell r="I16" t="str">
            <v>+49 172 6489906</v>
          </cell>
          <cell r="K16" t="str">
            <v>elisabeth.deberding@gmx.de</v>
          </cell>
          <cell r="L16">
            <v>2</v>
          </cell>
          <cell r="M16">
            <v>11</v>
          </cell>
          <cell r="N16">
            <v>1964</v>
          </cell>
          <cell r="P16">
            <v>41</v>
          </cell>
          <cell r="Q16">
            <v>23683</v>
          </cell>
        </row>
        <row r="17">
          <cell r="A17">
            <v>73</v>
          </cell>
          <cell r="B17" t="str">
            <v>Dr. med. Stehle</v>
          </cell>
          <cell r="C17" t="str">
            <v>R.</v>
          </cell>
          <cell r="D17" t="str">
            <v>Berliner Staße 28</v>
          </cell>
          <cell r="E17" t="str">
            <v>71069</v>
          </cell>
          <cell r="F17" t="str">
            <v>Sindelfingen</v>
          </cell>
          <cell r="G17" t="str">
            <v>+49 7031 383178</v>
          </cell>
          <cell r="L17">
            <v>0</v>
          </cell>
          <cell r="M17">
            <v>1</v>
          </cell>
          <cell r="N17">
            <v>1900</v>
          </cell>
          <cell r="P17">
            <v>105</v>
          </cell>
        </row>
        <row r="18">
          <cell r="A18">
            <v>15</v>
          </cell>
          <cell r="B18" t="str">
            <v>Erhardt</v>
          </cell>
          <cell r="C18" t="str">
            <v>Markus</v>
          </cell>
          <cell r="D18" t="str">
            <v>Kaltentaler Straße 9</v>
          </cell>
          <cell r="E18" t="str">
            <v>70563</v>
          </cell>
          <cell r="F18" t="str">
            <v>Stuttgart</v>
          </cell>
          <cell r="G18" t="str">
            <v>+49 711 7355976</v>
          </cell>
          <cell r="K18" t="str">
            <v>markus@nufringe.de</v>
          </cell>
          <cell r="L18">
            <v>5</v>
          </cell>
          <cell r="M18">
            <v>5</v>
          </cell>
          <cell r="N18">
            <v>1970</v>
          </cell>
          <cell r="P18">
            <v>35</v>
          </cell>
          <cell r="Q18">
            <v>25693</v>
          </cell>
        </row>
        <row r="19">
          <cell r="A19">
            <v>16</v>
          </cell>
          <cell r="B19" t="str">
            <v>Floeren</v>
          </cell>
          <cell r="C19" t="str">
            <v>Jürgen</v>
          </cell>
          <cell r="D19" t="str">
            <v>Kainsbacher Straße 19</v>
          </cell>
          <cell r="E19" t="str">
            <v>90482</v>
          </cell>
          <cell r="F19" t="str">
            <v>Nürnberg</v>
          </cell>
          <cell r="G19" t="str">
            <v>+49 911 4089121</v>
          </cell>
          <cell r="I19" t="str">
            <v>+49 179 5117444</v>
          </cell>
          <cell r="L19">
            <v>31</v>
          </cell>
          <cell r="M19">
            <v>8</v>
          </cell>
          <cell r="N19">
            <v>1966</v>
          </cell>
          <cell r="O19" t="str">
            <v>j.floeren@k-kgrundbesitz.de</v>
          </cell>
          <cell r="P19">
            <v>39</v>
          </cell>
          <cell r="Q19">
            <v>24350</v>
          </cell>
        </row>
        <row r="20">
          <cell r="A20">
            <v>17</v>
          </cell>
          <cell r="B20" t="str">
            <v>Geiken</v>
          </cell>
          <cell r="C20" t="str">
            <v>Tanja</v>
          </cell>
          <cell r="I20" t="str">
            <v>+49 162 1085053
+49 160 1520715</v>
          </cell>
          <cell r="L20">
            <v>0</v>
          </cell>
          <cell r="M20">
            <v>1</v>
          </cell>
          <cell r="N20">
            <v>1900</v>
          </cell>
          <cell r="O20" t="str">
            <v>Tanja.Geiken@jci.com</v>
          </cell>
          <cell r="P20">
            <v>105</v>
          </cell>
        </row>
        <row r="21">
          <cell r="A21">
            <v>18</v>
          </cell>
          <cell r="B21" t="str">
            <v>Haan</v>
          </cell>
          <cell r="C21" t="str">
            <v>Christian (Michael)</v>
          </cell>
          <cell r="D21" t="str">
            <v>Lerchenbühl 28</v>
          </cell>
          <cell r="E21" t="str">
            <v>91056</v>
          </cell>
          <cell r="F21" t="str">
            <v>Erlangen</v>
          </cell>
          <cell r="G21" t="str">
            <v>+49 9131 941659</v>
          </cell>
          <cell r="H21" t="str">
            <v>+49 9131 6913823</v>
          </cell>
          <cell r="L21">
            <v>13</v>
          </cell>
          <cell r="M21">
            <v>1</v>
          </cell>
          <cell r="N21">
            <v>1970</v>
          </cell>
          <cell r="O21" t="str">
            <v>chn@intego.de</v>
          </cell>
          <cell r="P21">
            <v>35</v>
          </cell>
          <cell r="Q21">
            <v>25581</v>
          </cell>
        </row>
        <row r="22">
          <cell r="A22">
            <v>19</v>
          </cell>
          <cell r="B22" t="str">
            <v>Haas</v>
          </cell>
          <cell r="C22" t="str">
            <v>Christa</v>
          </cell>
          <cell r="D22" t="str">
            <v>Baumannstraße 19</v>
          </cell>
          <cell r="E22" t="str">
            <v>69412</v>
          </cell>
          <cell r="F22" t="str">
            <v>Eberbach/N.</v>
          </cell>
          <cell r="G22" t="str">
            <v>+49 6276 1290</v>
          </cell>
          <cell r="I22" t="str">
            <v>+49 160 5244378</v>
          </cell>
          <cell r="J22" t="str">
            <v>+49 6276 1290</v>
          </cell>
          <cell r="L22">
            <v>20</v>
          </cell>
          <cell r="M22">
            <v>9</v>
          </cell>
          <cell r="N22">
            <v>1936</v>
          </cell>
          <cell r="P22">
            <v>69</v>
          </cell>
          <cell r="Q22">
            <v>13413</v>
          </cell>
        </row>
        <row r="23">
          <cell r="A23">
            <v>20</v>
          </cell>
          <cell r="B23" t="str">
            <v>Haas</v>
          </cell>
          <cell r="C23" t="str">
            <v>Herbert</v>
          </cell>
          <cell r="D23" t="str">
            <v>Baumannstraße 19</v>
          </cell>
          <cell r="E23" t="str">
            <v>69412</v>
          </cell>
          <cell r="F23" t="str">
            <v>Eberbach/N.</v>
          </cell>
          <cell r="G23" t="str">
            <v>+49 6276 1290</v>
          </cell>
          <cell r="I23" t="str">
            <v>+49 160 5244378</v>
          </cell>
          <cell r="J23" t="str">
            <v>+49 6276 1290</v>
          </cell>
          <cell r="L23">
            <v>24</v>
          </cell>
          <cell r="M23">
            <v>12</v>
          </cell>
          <cell r="N23">
            <v>1925</v>
          </cell>
          <cell r="P23">
            <v>80</v>
          </cell>
          <cell r="Q23">
            <v>9490</v>
          </cell>
        </row>
        <row r="24">
          <cell r="A24">
            <v>21</v>
          </cell>
          <cell r="B24" t="str">
            <v>Haas</v>
          </cell>
          <cell r="C24" t="str">
            <v>Jan (Ingo)</v>
          </cell>
          <cell r="D24" t="str">
            <v>Landshuter Allee 7e</v>
          </cell>
          <cell r="E24" t="str">
            <v>86399</v>
          </cell>
          <cell r="F24" t="str">
            <v>Bobingen</v>
          </cell>
          <cell r="G24" t="str">
            <v>+49 8234 998649</v>
          </cell>
          <cell r="L24">
            <v>28</v>
          </cell>
          <cell r="M24">
            <v>6</v>
          </cell>
          <cell r="N24">
            <v>1995</v>
          </cell>
          <cell r="P24">
            <v>10</v>
          </cell>
          <cell r="Q24">
            <v>34878</v>
          </cell>
        </row>
        <row r="25">
          <cell r="A25">
            <v>22</v>
          </cell>
          <cell r="B25" t="str">
            <v>Haas</v>
          </cell>
          <cell r="C25" t="str">
            <v>Nikolaus</v>
          </cell>
          <cell r="D25" t="str">
            <v>Landshuter Allee 7e</v>
          </cell>
          <cell r="E25" t="str">
            <v>86399</v>
          </cell>
          <cell r="F25" t="str">
            <v>Bobingen</v>
          </cell>
          <cell r="G25" t="str">
            <v>+49 8234 998649</v>
          </cell>
          <cell r="H25" t="str">
            <v>+49 821 804-??</v>
          </cell>
          <cell r="I25" t="str">
            <v>+49 179 3585869</v>
          </cell>
          <cell r="K25" t="str">
            <v>niko@hemming-haas.de</v>
          </cell>
          <cell r="L25">
            <v>27</v>
          </cell>
          <cell r="M25">
            <v>11</v>
          </cell>
          <cell r="N25">
            <v>1965</v>
          </cell>
          <cell r="O25" t="str">
            <v>nikolaus.haas@fujitsu-siemens.com</v>
          </cell>
          <cell r="P25">
            <v>40</v>
          </cell>
          <cell r="Q25">
            <v>24073</v>
          </cell>
        </row>
        <row r="26">
          <cell r="A26">
            <v>23</v>
          </cell>
          <cell r="B26" t="str">
            <v>Haas</v>
          </cell>
          <cell r="C26" t="str">
            <v>Timo</v>
          </cell>
          <cell r="D26" t="str">
            <v>Landshuter Allee 7e</v>
          </cell>
          <cell r="E26" t="str">
            <v>86399</v>
          </cell>
          <cell r="F26" t="str">
            <v>Bobingen</v>
          </cell>
          <cell r="G26" t="str">
            <v>+49 8234 998649</v>
          </cell>
          <cell r="L26">
            <v>19</v>
          </cell>
          <cell r="M26" t="e">
            <v>#VALUE!</v>
          </cell>
          <cell r="N26" t="e">
            <v>#VALUE!</v>
          </cell>
          <cell r="P26" t="e">
            <v>#VALUE!</v>
          </cell>
          <cell r="Q26" t="str">
            <v>1999-xx-xx</v>
          </cell>
        </row>
        <row r="27">
          <cell r="A27">
            <v>24</v>
          </cell>
          <cell r="B27" t="str">
            <v>Haas-Hemming</v>
          </cell>
          <cell r="C27" t="str">
            <v>Cora</v>
          </cell>
          <cell r="D27" t="str">
            <v>Landshuter Allee 7e</v>
          </cell>
          <cell r="E27" t="str">
            <v>86399</v>
          </cell>
          <cell r="F27" t="str">
            <v>Bobingen</v>
          </cell>
          <cell r="G27" t="str">
            <v>+49 8234 998649</v>
          </cell>
          <cell r="K27" t="str">
            <v>cora@hemming-haas.de</v>
          </cell>
          <cell r="L27">
            <v>14</v>
          </cell>
          <cell r="M27">
            <v>2</v>
          </cell>
          <cell r="N27">
            <v>1965</v>
          </cell>
          <cell r="P27">
            <v>40</v>
          </cell>
          <cell r="Q27">
            <v>23787</v>
          </cell>
        </row>
        <row r="28">
          <cell r="A28">
            <v>25</v>
          </cell>
          <cell r="B28" t="str">
            <v>Harsch</v>
          </cell>
          <cell r="C28" t="str">
            <v>Kerstin</v>
          </cell>
          <cell r="L28">
            <v>26</v>
          </cell>
          <cell r="M28">
            <v>7</v>
          </cell>
          <cell r="N28">
            <v>1970</v>
          </cell>
          <cell r="P28">
            <v>35</v>
          </cell>
          <cell r="Q28">
            <v>25775</v>
          </cell>
        </row>
        <row r="29">
          <cell r="A29">
            <v>26</v>
          </cell>
          <cell r="B29" t="str">
            <v>Hartmann</v>
          </cell>
          <cell r="C29" t="str">
            <v>Elke</v>
          </cell>
          <cell r="E29" t="str">
            <v>704</v>
          </cell>
          <cell r="F29" t="str">
            <v>Stuttgart</v>
          </cell>
          <cell r="G29" t="str">
            <v>+49 711 7351265</v>
          </cell>
          <cell r="L29">
            <v>12</v>
          </cell>
          <cell r="M29">
            <v>11</v>
          </cell>
          <cell r="N29">
            <v>1969</v>
          </cell>
          <cell r="P29">
            <v>36</v>
          </cell>
          <cell r="Q29">
            <v>25519</v>
          </cell>
        </row>
        <row r="30">
          <cell r="A30">
            <v>27</v>
          </cell>
          <cell r="B30" t="str">
            <v>Hentschel</v>
          </cell>
          <cell r="C30" t="str">
            <v>Dr. Franziska</v>
          </cell>
          <cell r="E30" t="str">
            <v>60</v>
          </cell>
          <cell r="F30" t="str">
            <v>Frankfurt</v>
          </cell>
          <cell r="L30">
            <v>29</v>
          </cell>
          <cell r="M30">
            <v>7</v>
          </cell>
          <cell r="N30">
            <v>1970</v>
          </cell>
          <cell r="P30">
            <v>35</v>
          </cell>
          <cell r="Q30">
            <v>25778</v>
          </cell>
        </row>
        <row r="31">
          <cell r="A31">
            <v>28</v>
          </cell>
          <cell r="B31" t="str">
            <v>Hermann</v>
          </cell>
          <cell r="C31" t="str">
            <v>Horst</v>
          </cell>
          <cell r="D31" t="str">
            <v>Freiligrathstraße 28</v>
          </cell>
          <cell r="E31" t="str">
            <v>45219</v>
          </cell>
          <cell r="F31" t="str">
            <v>Kettwig</v>
          </cell>
          <cell r="G31" t="str">
            <v>+49 5402 4785</v>
          </cell>
          <cell r="L31">
            <v>19</v>
          </cell>
          <cell r="M31" t="e">
            <v>#VALUE!</v>
          </cell>
          <cell r="N31" t="e">
            <v>#VALUE!</v>
          </cell>
          <cell r="P31" t="e">
            <v>#VALUE!</v>
          </cell>
          <cell r="Q31" t="str">
            <v>193x-10-13</v>
          </cell>
        </row>
        <row r="32">
          <cell r="A32">
            <v>29</v>
          </cell>
          <cell r="B32" t="str">
            <v>Herrmann</v>
          </cell>
          <cell r="C32" t="str">
            <v>Eberhard+Meike</v>
          </cell>
          <cell r="D32" t="str">
            <v>Beethovenstraße 15</v>
          </cell>
          <cell r="E32" t="str">
            <v>70771</v>
          </cell>
          <cell r="F32" t="str">
            <v>Leinfelden-Echterdingen</v>
          </cell>
          <cell r="G32" t="str">
            <v>+49 711 750119</v>
          </cell>
          <cell r="I32" t="str">
            <v>+49 173 9017588</v>
          </cell>
          <cell r="L32">
            <v>0</v>
          </cell>
          <cell r="M32">
            <v>1</v>
          </cell>
          <cell r="N32">
            <v>1900</v>
          </cell>
          <cell r="P32">
            <v>105</v>
          </cell>
        </row>
        <row r="33">
          <cell r="A33">
            <v>30</v>
          </cell>
          <cell r="B33" t="str">
            <v>Herrmann</v>
          </cell>
          <cell r="C33" t="str">
            <v>Henrik</v>
          </cell>
          <cell r="D33" t="str">
            <v>Steinachweg 10</v>
          </cell>
          <cell r="E33">
            <v>71069</v>
          </cell>
          <cell r="F33" t="str">
            <v>Sindelfingen</v>
          </cell>
          <cell r="G33" t="str">
            <v>+49 7031 676958</v>
          </cell>
          <cell r="H33" t="str">
            <v>+49 7031 90-76731</v>
          </cell>
          <cell r="I33" t="str">
            <v>+49 173 6252815</v>
          </cell>
          <cell r="J33" t="str">
            <v>+49 7031 676958</v>
          </cell>
          <cell r="K33" t="str">
            <v>henrik.herrmann@freenet.de</v>
          </cell>
          <cell r="L33">
            <v>16</v>
          </cell>
          <cell r="M33">
            <v>6</v>
          </cell>
          <cell r="N33">
            <v>1966</v>
          </cell>
          <cell r="O33" t="str">
            <v>Henrik.Herrmann@rle.de</v>
          </cell>
          <cell r="P33">
            <v>39</v>
          </cell>
          <cell r="Q33">
            <v>24274</v>
          </cell>
        </row>
        <row r="34">
          <cell r="A34">
            <v>31</v>
          </cell>
          <cell r="B34" t="str">
            <v>Herrmann</v>
          </cell>
          <cell r="C34" t="str">
            <v>Mareike</v>
          </cell>
          <cell r="F34" t="str">
            <v>Aachen</v>
          </cell>
          <cell r="L34">
            <v>4</v>
          </cell>
          <cell r="M34">
            <v>3</v>
          </cell>
          <cell r="N34">
            <v>1965</v>
          </cell>
          <cell r="P34">
            <v>40</v>
          </cell>
          <cell r="Q34">
            <v>23805</v>
          </cell>
        </row>
        <row r="35">
          <cell r="A35">
            <v>32</v>
          </cell>
          <cell r="B35" t="str">
            <v>Hilbert</v>
          </cell>
          <cell r="C35" t="str">
            <v>Gertrud</v>
          </cell>
          <cell r="D35" t="str">
            <v>Wilhelmstraße</v>
          </cell>
          <cell r="E35">
            <v>45219</v>
          </cell>
          <cell r="F35" t="str">
            <v>Kettwig</v>
          </cell>
          <cell r="G35" t="str">
            <v>+49 5402</v>
          </cell>
          <cell r="L35">
            <v>1</v>
          </cell>
          <cell r="M35">
            <v>2</v>
          </cell>
          <cell r="N35">
            <v>1917</v>
          </cell>
          <cell r="P35">
            <v>88</v>
          </cell>
          <cell r="Q35">
            <v>6242</v>
          </cell>
        </row>
        <row r="36">
          <cell r="A36">
            <v>33</v>
          </cell>
          <cell r="B36" t="str">
            <v>Hintzen</v>
          </cell>
          <cell r="C36" t="str">
            <v>Hajo</v>
          </cell>
          <cell r="F36" t="str">
            <v>Aachen</v>
          </cell>
          <cell r="K36" t="str">
            <v>hajo.hintzen@t-online.de</v>
          </cell>
          <cell r="L36">
            <v>23</v>
          </cell>
          <cell r="M36">
            <v>2</v>
          </cell>
          <cell r="N36">
            <v>1962</v>
          </cell>
          <cell r="P36">
            <v>43</v>
          </cell>
          <cell r="Q36">
            <v>22700</v>
          </cell>
        </row>
        <row r="37">
          <cell r="A37">
            <v>34</v>
          </cell>
          <cell r="B37" t="str">
            <v>Höckh</v>
          </cell>
          <cell r="C37" t="str">
            <v>Britta</v>
          </cell>
          <cell r="D37" t="str">
            <v>Unterjesinger Str. 49</v>
          </cell>
          <cell r="E37" t="str">
            <v>72108</v>
          </cell>
          <cell r="F37" t="str">
            <v>Rottenburg</v>
          </cell>
          <cell r="G37" t="str">
            <v>+49 7472 280266</v>
          </cell>
          <cell r="H37" t="str">
            <v>+49 7034 656-5648</v>
          </cell>
          <cell r="I37" t="str">
            <v>+49 172 7510690</v>
          </cell>
          <cell r="K37" t="str">
            <v>b_hoeckh@gmx.de</v>
          </cell>
          <cell r="L37">
            <v>21</v>
          </cell>
          <cell r="M37">
            <v>8</v>
          </cell>
          <cell r="N37">
            <v>1967</v>
          </cell>
          <cell r="P37">
            <v>38</v>
          </cell>
          <cell r="Q37">
            <v>24705</v>
          </cell>
        </row>
        <row r="38">
          <cell r="A38">
            <v>35</v>
          </cell>
          <cell r="B38" t="str">
            <v>Kamer</v>
          </cell>
          <cell r="C38" t="str">
            <v>Thomas</v>
          </cell>
          <cell r="L38">
            <v>12</v>
          </cell>
          <cell r="M38">
            <v>8</v>
          </cell>
          <cell r="N38">
            <v>1969</v>
          </cell>
          <cell r="P38">
            <v>36</v>
          </cell>
          <cell r="Q38">
            <v>25427</v>
          </cell>
        </row>
        <row r="39">
          <cell r="A39">
            <v>36</v>
          </cell>
          <cell r="B39" t="str">
            <v>Klimbacher</v>
          </cell>
          <cell r="C39" t="str">
            <v>Lars</v>
          </cell>
          <cell r="D39" t="str">
            <v>Haydnweg 7</v>
          </cell>
          <cell r="E39" t="str">
            <v>73650</v>
          </cell>
          <cell r="F39" t="str">
            <v>Winterbach</v>
          </cell>
          <cell r="G39" t="str">
            <v>+49 7181 484943</v>
          </cell>
          <cell r="L39">
            <v>12</v>
          </cell>
          <cell r="M39">
            <v>5</v>
          </cell>
          <cell r="N39">
            <v>1969</v>
          </cell>
          <cell r="P39">
            <v>36</v>
          </cell>
          <cell r="Q39">
            <v>25335</v>
          </cell>
        </row>
        <row r="40">
          <cell r="A40">
            <v>37</v>
          </cell>
          <cell r="B40" t="str">
            <v>Köhler</v>
          </cell>
          <cell r="C40" t="str">
            <v>Joachim</v>
          </cell>
          <cell r="D40" t="str">
            <v>Johann-Joseph-Abert-Weg 6</v>
          </cell>
          <cell r="E40">
            <v>70771</v>
          </cell>
          <cell r="F40" t="str">
            <v>Leinfelden-Echterdingen</v>
          </cell>
          <cell r="G40" t="str">
            <v>+49 711 7674760</v>
          </cell>
          <cell r="H40" t="str">
            <v>+49 711 7870-707</v>
          </cell>
          <cell r="I40" t="str">
            <v>+49 173 3896994</v>
          </cell>
          <cell r="J40" t="str">
            <v>g+49 711 7870-621</v>
          </cell>
          <cell r="K40" t="str">
            <v>sabreurs@nexgo.de</v>
          </cell>
          <cell r="L40">
            <v>28</v>
          </cell>
          <cell r="M40">
            <v>6</v>
          </cell>
          <cell r="N40">
            <v>1965</v>
          </cell>
          <cell r="O40" t="str">
            <v>joachim.koehler@valeo.com</v>
          </cell>
          <cell r="P40">
            <v>40</v>
          </cell>
          <cell r="Q40">
            <v>23921</v>
          </cell>
        </row>
        <row r="41">
          <cell r="A41">
            <v>38</v>
          </cell>
          <cell r="B41" t="str">
            <v>Korner</v>
          </cell>
          <cell r="C41" t="str">
            <v>Franz</v>
          </cell>
          <cell r="D41" t="str">
            <v>Leharstraße 22</v>
          </cell>
          <cell r="E41" t="str">
            <v>81234</v>
          </cell>
          <cell r="F41" t="str">
            <v>München</v>
          </cell>
          <cell r="G41" t="str">
            <v xml:space="preserve">+49 89 </v>
          </cell>
          <cell r="I41" t="str">
            <v>+49 172 8217295</v>
          </cell>
          <cell r="L41">
            <v>8</v>
          </cell>
          <cell r="M41">
            <v>8</v>
          </cell>
          <cell r="N41">
            <v>1967</v>
          </cell>
          <cell r="O41" t="str">
            <v>franz-l.korner@bms.com</v>
          </cell>
          <cell r="P41">
            <v>38</v>
          </cell>
          <cell r="Q41">
            <v>24692</v>
          </cell>
        </row>
        <row r="42">
          <cell r="A42">
            <v>39</v>
          </cell>
          <cell r="B42" t="str">
            <v>Krogmann</v>
          </cell>
          <cell r="C42" t="str">
            <v>Anne</v>
          </cell>
          <cell r="D42" t="str">
            <v>Jakobstraße 104/106</v>
          </cell>
          <cell r="E42" t="str">
            <v>52064</v>
          </cell>
          <cell r="F42" t="str">
            <v>Aachen</v>
          </cell>
          <cell r="I42" t="str">
            <v>+49 173 3070661</v>
          </cell>
          <cell r="K42" t="str">
            <v>anne.krogmann@gmx.de</v>
          </cell>
          <cell r="L42">
            <v>21</v>
          </cell>
          <cell r="M42">
            <v>2</v>
          </cell>
          <cell r="N42">
            <v>1982</v>
          </cell>
          <cell r="P42">
            <v>23</v>
          </cell>
          <cell r="Q42">
            <v>30003</v>
          </cell>
        </row>
        <row r="43">
          <cell r="A43">
            <v>72</v>
          </cell>
          <cell r="B43" t="str">
            <v>Lakatos</v>
          </cell>
          <cell r="C43" t="str">
            <v>Angelika</v>
          </cell>
          <cell r="D43" t="str">
            <v>Schlüsselstraße 1</v>
          </cell>
          <cell r="E43" t="str">
            <v>96047</v>
          </cell>
          <cell r="F43" t="str">
            <v>Bamberg</v>
          </cell>
          <cell r="G43" t="str">
            <v>+49 951 7004201</v>
          </cell>
          <cell r="K43" t="str">
            <v>erk.witt@web.de</v>
          </cell>
          <cell r="L43">
            <v>0</v>
          </cell>
          <cell r="M43">
            <v>1</v>
          </cell>
          <cell r="N43">
            <v>1900</v>
          </cell>
          <cell r="P43">
            <v>105</v>
          </cell>
        </row>
        <row r="44">
          <cell r="A44">
            <v>40</v>
          </cell>
          <cell r="B44" t="str">
            <v>Lehmann</v>
          </cell>
          <cell r="C44" t="str">
            <v>Alexander</v>
          </cell>
          <cell r="D44" t="str">
            <v>R 7, 1-2</v>
          </cell>
          <cell r="E44" t="str">
            <v>68161</v>
          </cell>
          <cell r="F44" t="str">
            <v>Mannheim</v>
          </cell>
          <cell r="G44" t="str">
            <v>+49 621 291884</v>
          </cell>
          <cell r="I44" t="str">
            <v>+49 175 2520572</v>
          </cell>
          <cell r="K44" t="str">
            <v>alexander.rainer.lehmann@web.de</v>
          </cell>
          <cell r="L44">
            <v>0</v>
          </cell>
          <cell r="M44">
            <v>1</v>
          </cell>
          <cell r="N44">
            <v>1900</v>
          </cell>
          <cell r="P44">
            <v>105</v>
          </cell>
        </row>
        <row r="45">
          <cell r="A45">
            <v>41</v>
          </cell>
          <cell r="B45" t="str">
            <v>Lehmann</v>
          </cell>
          <cell r="C45" t="str">
            <v>Jan</v>
          </cell>
          <cell r="D45" t="str">
            <v>Paracelsusstraße 5</v>
          </cell>
          <cell r="E45" t="str">
            <v>90431</v>
          </cell>
          <cell r="F45" t="str">
            <v>Nürnberg</v>
          </cell>
          <cell r="G45" t="str">
            <v>+49 911 6539488</v>
          </cell>
          <cell r="L45">
            <v>13</v>
          </cell>
          <cell r="M45">
            <v>5</v>
          </cell>
          <cell r="N45">
            <v>1975</v>
          </cell>
          <cell r="P45">
            <v>30</v>
          </cell>
          <cell r="Q45">
            <v>27527</v>
          </cell>
        </row>
        <row r="46">
          <cell r="A46">
            <v>42</v>
          </cell>
          <cell r="B46" t="str">
            <v>Leibl</v>
          </cell>
          <cell r="C46" t="str">
            <v>Simone</v>
          </cell>
          <cell r="D46" t="str">
            <v>Lucas-Cranach Straße 5</v>
          </cell>
          <cell r="E46" t="str">
            <v>90579</v>
          </cell>
          <cell r="F46" t="str">
            <v>Langenzenn</v>
          </cell>
          <cell r="G46" t="str">
            <v>+49 9101 536567</v>
          </cell>
          <cell r="L46">
            <v>13</v>
          </cell>
          <cell r="M46">
            <v>5</v>
          </cell>
          <cell r="N46">
            <v>1975</v>
          </cell>
          <cell r="P46">
            <v>30</v>
          </cell>
          <cell r="Q46">
            <v>27527</v>
          </cell>
        </row>
        <row r="47">
          <cell r="A47">
            <v>43</v>
          </cell>
          <cell r="B47" t="str">
            <v>Leibl</v>
          </cell>
          <cell r="C47" t="str">
            <v>Wolfgang</v>
          </cell>
          <cell r="D47" t="str">
            <v>Lucas-Cranach Straße 5</v>
          </cell>
          <cell r="E47" t="str">
            <v>90579</v>
          </cell>
          <cell r="F47" t="str">
            <v>Langenzenn</v>
          </cell>
          <cell r="G47" t="str">
            <v>+49 9101 536567</v>
          </cell>
          <cell r="L47">
            <v>7</v>
          </cell>
          <cell r="M47">
            <v>7</v>
          </cell>
          <cell r="N47">
            <v>1973</v>
          </cell>
          <cell r="P47">
            <v>32</v>
          </cell>
          <cell r="Q47">
            <v>26852</v>
          </cell>
        </row>
        <row r="48">
          <cell r="A48">
            <v>44</v>
          </cell>
          <cell r="B48" t="str">
            <v>Maiocchi</v>
          </cell>
          <cell r="C48" t="str">
            <v>Andreas</v>
          </cell>
          <cell r="D48" t="str">
            <v>Große Hecke 2</v>
          </cell>
          <cell r="E48" t="str">
            <v>71069</v>
          </cell>
          <cell r="F48" t="str">
            <v>Sindelfingen</v>
          </cell>
          <cell r="G48" t="str">
            <v>+49 7031 388161</v>
          </cell>
          <cell r="H48" t="str">
            <v>+49 7031 90-71432</v>
          </cell>
          <cell r="I48" t="str">
            <v>+49 174 9476568</v>
          </cell>
          <cell r="K48" t="str">
            <v>andy.maio@web.de
andreas.maiocchi@arcor.de</v>
          </cell>
          <cell r="L48">
            <v>6</v>
          </cell>
          <cell r="M48">
            <v>4</v>
          </cell>
          <cell r="N48">
            <v>1967</v>
          </cell>
          <cell r="P48">
            <v>38</v>
          </cell>
          <cell r="Q48">
            <v>24568</v>
          </cell>
        </row>
        <row r="49">
          <cell r="A49">
            <v>45</v>
          </cell>
          <cell r="B49" t="str">
            <v>Ming Tang</v>
          </cell>
          <cell r="C49" t="str">
            <v>TCM</v>
          </cell>
          <cell r="D49" t="str">
            <v>Olgastraße 9</v>
          </cell>
          <cell r="E49" t="str">
            <v>71032</v>
          </cell>
          <cell r="F49" t="str">
            <v>Böblingen</v>
          </cell>
          <cell r="G49" t="str">
            <v>+49 7031 633175</v>
          </cell>
          <cell r="L49">
            <v>0</v>
          </cell>
          <cell r="M49">
            <v>1</v>
          </cell>
          <cell r="N49">
            <v>1900</v>
          </cell>
          <cell r="O49" t="str">
            <v>info@mingtang.de</v>
          </cell>
          <cell r="P49">
            <v>105</v>
          </cell>
        </row>
        <row r="50">
          <cell r="A50">
            <v>46</v>
          </cell>
          <cell r="B50" t="str">
            <v>Muffler</v>
          </cell>
          <cell r="C50" t="str">
            <v>Stefanie</v>
          </cell>
          <cell r="D50" t="str">
            <v>Uhuweg 11
(Gernsbacher Straße 1)</v>
          </cell>
          <cell r="E50" t="str">
            <v>70499</v>
          </cell>
          <cell r="F50" t="str">
            <v>Stuttgart</v>
          </cell>
          <cell r="G50" t="str">
            <v>+49 711 8892803</v>
          </cell>
          <cell r="I50" t="str">
            <v>+49 173 3417895</v>
          </cell>
          <cell r="L50">
            <v>3</v>
          </cell>
          <cell r="M50">
            <v>3</v>
          </cell>
          <cell r="N50">
            <v>1972</v>
          </cell>
          <cell r="P50">
            <v>33</v>
          </cell>
          <cell r="Q50">
            <v>26361</v>
          </cell>
        </row>
        <row r="51">
          <cell r="A51">
            <v>47</v>
          </cell>
          <cell r="B51" t="str">
            <v>Müller</v>
          </cell>
          <cell r="C51" t="str">
            <v>Christian</v>
          </cell>
          <cell r="D51" t="str">
            <v>Kuglerstraße 2</v>
          </cell>
          <cell r="E51" t="str">
            <v>81675</v>
          </cell>
          <cell r="F51" t="str">
            <v>München</v>
          </cell>
          <cell r="G51" t="str">
            <v>+49 89 47027222</v>
          </cell>
          <cell r="L51">
            <v>3</v>
          </cell>
          <cell r="M51">
            <v>7</v>
          </cell>
          <cell r="N51">
            <v>1971</v>
          </cell>
          <cell r="P51">
            <v>34</v>
          </cell>
          <cell r="Q51">
            <v>26117</v>
          </cell>
        </row>
        <row r="52">
          <cell r="A52">
            <v>80</v>
          </cell>
          <cell r="B52" t="str">
            <v>Neubauer</v>
          </cell>
          <cell r="C52" t="str">
            <v>Sandra</v>
          </cell>
          <cell r="D52" t="str">
            <v>Muschelkalkweg 12</v>
          </cell>
          <cell r="F52" t="str">
            <v>Nellingen</v>
          </cell>
          <cell r="G52" t="str">
            <v xml:space="preserve">+49 711 </v>
          </cell>
          <cell r="H52" t="str">
            <v>./.</v>
          </cell>
          <cell r="K52" t="str">
            <v>sandra_karamarko@gmx.net
sandra_neubauer@gmx.com</v>
          </cell>
          <cell r="L52">
            <v>20</v>
          </cell>
          <cell r="M52">
            <v>8</v>
          </cell>
          <cell r="N52">
            <v>1973</v>
          </cell>
          <cell r="P52">
            <v>32</v>
          </cell>
          <cell r="Q52">
            <v>26896</v>
          </cell>
        </row>
        <row r="53">
          <cell r="A53">
            <v>48</v>
          </cell>
          <cell r="B53" t="str">
            <v>Noack</v>
          </cell>
          <cell r="C53" t="str">
            <v>Antje</v>
          </cell>
          <cell r="D53" t="str">
            <v>Dortmunder Straße 30</v>
          </cell>
          <cell r="E53" t="str">
            <v>90425</v>
          </cell>
          <cell r="F53" t="str">
            <v>Nürnberg</v>
          </cell>
          <cell r="G53" t="str">
            <v>+49 911  397746</v>
          </cell>
          <cell r="L53">
            <v>9</v>
          </cell>
          <cell r="M53">
            <v>4</v>
          </cell>
          <cell r="N53">
            <v>1970</v>
          </cell>
          <cell r="P53">
            <v>35</v>
          </cell>
          <cell r="Q53">
            <v>25667</v>
          </cell>
        </row>
        <row r="54">
          <cell r="A54">
            <v>49</v>
          </cell>
          <cell r="B54" t="str">
            <v>Ortis</v>
          </cell>
          <cell r="C54" t="str">
            <v>Silke</v>
          </cell>
          <cell r="L54">
            <v>15</v>
          </cell>
          <cell r="M54">
            <v>5</v>
          </cell>
          <cell r="N54">
            <v>1970</v>
          </cell>
          <cell r="P54">
            <v>35</v>
          </cell>
          <cell r="Q54">
            <v>25703</v>
          </cell>
        </row>
        <row r="55">
          <cell r="A55">
            <v>50</v>
          </cell>
          <cell r="B55" t="str">
            <v>Pilger</v>
          </cell>
          <cell r="C55" t="str">
            <v>Frank</v>
          </cell>
          <cell r="E55" t="str">
            <v>70771</v>
          </cell>
          <cell r="F55" t="str">
            <v>Stetten a.d.F.</v>
          </cell>
          <cell r="G55" t="str">
            <v>+49 7</v>
          </cell>
          <cell r="H55" t="str">
            <v>+49 7031 9391 ???</v>
          </cell>
          <cell r="I55" t="str">
            <v>+49 162 1085054</v>
          </cell>
          <cell r="J55" t="str">
            <v>+49 7031 9391 129</v>
          </cell>
          <cell r="L55">
            <v>0</v>
          </cell>
          <cell r="M55">
            <v>1</v>
          </cell>
          <cell r="N55">
            <v>1900</v>
          </cell>
          <cell r="O55" t="str">
            <v>frank.pilger@jci.com</v>
          </cell>
          <cell r="P55">
            <v>105</v>
          </cell>
        </row>
        <row r="56">
          <cell r="A56">
            <v>51</v>
          </cell>
          <cell r="B56" t="str">
            <v>Quednau</v>
          </cell>
          <cell r="C56" t="str">
            <v>Kirsten</v>
          </cell>
          <cell r="G56" t="str">
            <v>+49 40 53283745???</v>
          </cell>
          <cell r="L56">
            <v>15</v>
          </cell>
          <cell r="M56">
            <v>7</v>
          </cell>
          <cell r="N56">
            <v>1974</v>
          </cell>
          <cell r="P56">
            <v>31</v>
          </cell>
          <cell r="Q56">
            <v>27225</v>
          </cell>
        </row>
        <row r="57">
          <cell r="A57">
            <v>52</v>
          </cell>
          <cell r="B57" t="str">
            <v>Rataj</v>
          </cell>
          <cell r="C57" t="str">
            <v>Gabriele</v>
          </cell>
          <cell r="D57" t="str">
            <v>Zavelsteiner Straße 29</v>
          </cell>
          <cell r="E57" t="str">
            <v>70134</v>
          </cell>
          <cell r="F57" t="str">
            <v>Böblingen</v>
          </cell>
          <cell r="G57" t="str">
            <v>+49 7031 763058</v>
          </cell>
          <cell r="H57" t="str">
            <v>+49 79368 10</v>
          </cell>
          <cell r="I57" t="str">
            <v>+49 173 3121439</v>
          </cell>
          <cell r="K57" t="str">
            <v>gr71034@aol.com</v>
          </cell>
          <cell r="L57">
            <v>19</v>
          </cell>
          <cell r="M57">
            <v>9</v>
          </cell>
          <cell r="N57">
            <v>1959</v>
          </cell>
          <cell r="O57" t="str">
            <v>gabriele.rataj@matzner.de</v>
          </cell>
          <cell r="P57">
            <v>46</v>
          </cell>
          <cell r="Q57">
            <v>21812</v>
          </cell>
        </row>
        <row r="58">
          <cell r="A58">
            <v>53</v>
          </cell>
          <cell r="B58" t="str">
            <v>Rosenstiel, von</v>
          </cell>
          <cell r="C58" t="str">
            <v>Wolf</v>
          </cell>
          <cell r="D58" t="str">
            <v>Dortmunder Straße 30</v>
          </cell>
          <cell r="E58" t="str">
            <v>90425</v>
          </cell>
          <cell r="F58" t="str">
            <v>Nürnberg</v>
          </cell>
          <cell r="G58" t="str">
            <v>+49 911  397746</v>
          </cell>
          <cell r="L58">
            <v>1</v>
          </cell>
          <cell r="M58">
            <v>1</v>
          </cell>
          <cell r="N58">
            <v>1966</v>
          </cell>
          <cell r="P58">
            <v>39</v>
          </cell>
          <cell r="Q58">
            <v>24108</v>
          </cell>
        </row>
        <row r="59">
          <cell r="A59">
            <v>54</v>
          </cell>
          <cell r="B59" t="str">
            <v>S72 Puma</v>
          </cell>
          <cell r="L59">
            <v>8</v>
          </cell>
          <cell r="M59">
            <v>2</v>
          </cell>
          <cell r="N59">
            <v>1982</v>
          </cell>
          <cell r="P59">
            <v>23</v>
          </cell>
          <cell r="Q59">
            <v>29990</v>
          </cell>
        </row>
        <row r="60">
          <cell r="A60">
            <v>55</v>
          </cell>
          <cell r="B60" t="str">
            <v>Schintag</v>
          </cell>
          <cell r="C60" t="str">
            <v>Thomas</v>
          </cell>
          <cell r="D60" t="str">
            <v>Feuerleinstraße 12</v>
          </cell>
          <cell r="E60" t="str">
            <v>90429</v>
          </cell>
          <cell r="F60" t="str">
            <v>Nürnberg</v>
          </cell>
          <cell r="G60" t="str">
            <v>+49 911 9289933</v>
          </cell>
          <cell r="L60">
            <v>18</v>
          </cell>
          <cell r="M60">
            <v>5</v>
          </cell>
          <cell r="N60">
            <v>1969</v>
          </cell>
          <cell r="P60">
            <v>36</v>
          </cell>
          <cell r="Q60">
            <v>25341</v>
          </cell>
        </row>
        <row r="61">
          <cell r="A61">
            <v>56</v>
          </cell>
          <cell r="B61" t="str">
            <v>Schlotterbeck</v>
          </cell>
          <cell r="C61" t="str">
            <v>Peter</v>
          </cell>
          <cell r="L61">
            <v>4</v>
          </cell>
          <cell r="M61">
            <v>10</v>
          </cell>
          <cell r="N61">
            <v>1968</v>
          </cell>
          <cell r="P61">
            <v>37</v>
          </cell>
          <cell r="Q61">
            <v>25115</v>
          </cell>
        </row>
        <row r="62">
          <cell r="A62">
            <v>57</v>
          </cell>
          <cell r="B62" t="str">
            <v>Schmid</v>
          </cell>
          <cell r="C62" t="str">
            <v>Regine</v>
          </cell>
          <cell r="D62" t="str">
            <v>Hindenburgstraße 111</v>
          </cell>
          <cell r="E62" t="str">
            <v>73728</v>
          </cell>
          <cell r="F62" t="str">
            <v>Esslingen</v>
          </cell>
          <cell r="G62" t="str">
            <v>+49 711 3005161</v>
          </cell>
          <cell r="H62" t="str">
            <v>+49 711 78 70 844</v>
          </cell>
          <cell r="I62" t="str">
            <v>g+49 173 3156652</v>
          </cell>
          <cell r="J62" t="str">
            <v>g+49 711 7870 631</v>
          </cell>
          <cell r="K62" t="str">
            <v>regine.schmid@freenet.de</v>
          </cell>
          <cell r="L62">
            <v>24</v>
          </cell>
          <cell r="M62">
            <v>4</v>
          </cell>
          <cell r="N62">
            <v>1966</v>
          </cell>
          <cell r="O62" t="str">
            <v>regine.schmid@valeo.com</v>
          </cell>
          <cell r="P62">
            <v>39</v>
          </cell>
          <cell r="Q62">
            <v>24221</v>
          </cell>
        </row>
        <row r="63">
          <cell r="A63">
            <v>77</v>
          </cell>
          <cell r="B63" t="str">
            <v>Schulze</v>
          </cell>
          <cell r="C63" t="str">
            <v>Birgit</v>
          </cell>
          <cell r="D63" t="str">
            <v>Austraße 22</v>
          </cell>
          <cell r="E63" t="str">
            <v>71069</v>
          </cell>
          <cell r="F63" t="str">
            <v>Sindelfingen</v>
          </cell>
          <cell r="G63" t="str">
            <v>+49 7031</v>
          </cell>
          <cell r="K63" t="str">
            <v xml:space="preserve"> -</v>
          </cell>
          <cell r="L63">
            <v>0</v>
          </cell>
          <cell r="M63">
            <v>1</v>
          </cell>
          <cell r="N63">
            <v>1900</v>
          </cell>
          <cell r="P63">
            <v>105</v>
          </cell>
        </row>
        <row r="64">
          <cell r="A64">
            <v>78</v>
          </cell>
          <cell r="B64" t="str">
            <v>Schulze</v>
          </cell>
          <cell r="C64" t="str">
            <v>Helmut</v>
          </cell>
          <cell r="D64" t="str">
            <v>Austraße 22</v>
          </cell>
          <cell r="E64" t="str">
            <v>71069</v>
          </cell>
          <cell r="F64" t="str">
            <v>Sindelfingen</v>
          </cell>
          <cell r="G64" t="str">
            <v>+49 7031</v>
          </cell>
          <cell r="K64" t="str">
            <v xml:space="preserve"> -</v>
          </cell>
          <cell r="L64">
            <v>0</v>
          </cell>
          <cell r="M64">
            <v>1</v>
          </cell>
          <cell r="N64">
            <v>1900</v>
          </cell>
          <cell r="P64">
            <v>105</v>
          </cell>
        </row>
        <row r="65">
          <cell r="A65">
            <v>58</v>
          </cell>
          <cell r="B65" t="str">
            <v>Soehl</v>
          </cell>
          <cell r="C65" t="str">
            <v>Frerich</v>
          </cell>
          <cell r="D65" t="str">
            <v>Scharnhorst</v>
          </cell>
          <cell r="E65" t="str">
            <v>27283</v>
          </cell>
          <cell r="F65" t="str">
            <v>Verden/ Aller</v>
          </cell>
          <cell r="G65" t="str">
            <v>+49 4231 956056</v>
          </cell>
          <cell r="L65">
            <v>0</v>
          </cell>
          <cell r="M65">
            <v>1</v>
          </cell>
          <cell r="N65">
            <v>1900</v>
          </cell>
          <cell r="P65">
            <v>105</v>
          </cell>
        </row>
        <row r="66">
          <cell r="A66">
            <v>74</v>
          </cell>
          <cell r="B66" t="str">
            <v>Staack</v>
          </cell>
          <cell r="C66" t="str">
            <v>Frauke</v>
          </cell>
          <cell r="D66" t="str">
            <v>Altmühlmünster 10</v>
          </cell>
          <cell r="E66" t="str">
            <v>93339</v>
          </cell>
          <cell r="F66" t="str">
            <v>Riedenburg</v>
          </cell>
          <cell r="G66" t="str">
            <v>+49 9442 906191</v>
          </cell>
          <cell r="H66" t="str">
            <v>+49 911 6411-113</v>
          </cell>
          <cell r="I66" t="str">
            <v>+49 1727798230</v>
          </cell>
          <cell r="L66">
            <v>0</v>
          </cell>
          <cell r="M66">
            <v>1</v>
          </cell>
          <cell r="N66">
            <v>1900</v>
          </cell>
          <cell r="O66" t="str">
            <v>frauke.staack@dhl.com</v>
          </cell>
          <cell r="P66">
            <v>105</v>
          </cell>
        </row>
        <row r="67">
          <cell r="A67">
            <v>59</v>
          </cell>
          <cell r="B67" t="str">
            <v>Storz</v>
          </cell>
          <cell r="C67" t="str">
            <v>Björn</v>
          </cell>
          <cell r="E67" t="str">
            <v>71069</v>
          </cell>
          <cell r="F67" t="str">
            <v>Sindelfingen</v>
          </cell>
          <cell r="G67" t="str">
            <v>+49 7031 679297</v>
          </cell>
          <cell r="H67" t="str">
            <v>+49 7031 90 76628</v>
          </cell>
          <cell r="I67" t="str">
            <v>+49 162 1064318</v>
          </cell>
          <cell r="K67" t="str">
            <v>pbstorz@arcor.de</v>
          </cell>
          <cell r="L67">
            <v>10</v>
          </cell>
          <cell r="M67">
            <v>1</v>
          </cell>
          <cell r="N67">
            <v>1970</v>
          </cell>
          <cell r="O67" t="str">
            <v>Bjoern.Storz@daimlerchrysler.com</v>
          </cell>
          <cell r="P67">
            <v>35</v>
          </cell>
          <cell r="Q67">
            <v>25578</v>
          </cell>
        </row>
        <row r="68">
          <cell r="A68">
            <v>86</v>
          </cell>
          <cell r="B68" t="str">
            <v>Storz</v>
          </cell>
          <cell r="C68" t="str">
            <v>Petra</v>
          </cell>
          <cell r="E68" t="str">
            <v>71069</v>
          </cell>
          <cell r="F68" t="str">
            <v>Sindelfingen</v>
          </cell>
          <cell r="G68" t="str">
            <v>+49 7031 679297</v>
          </cell>
          <cell r="I68" t="str">
            <v>+49 173 3285583</v>
          </cell>
          <cell r="K68" t="str">
            <v>pbstorz@arcor.de</v>
          </cell>
          <cell r="L68">
            <v>0</v>
          </cell>
          <cell r="M68">
            <v>1</v>
          </cell>
          <cell r="N68">
            <v>1900</v>
          </cell>
          <cell r="O68" t="str">
            <v xml:space="preserve"> @kurz-moessner.de</v>
          </cell>
          <cell r="P68">
            <v>105</v>
          </cell>
        </row>
        <row r="69">
          <cell r="A69">
            <v>60</v>
          </cell>
          <cell r="B69" t="str">
            <v>Stotz</v>
          </cell>
          <cell r="C69" t="str">
            <v>Britta</v>
          </cell>
          <cell r="D69" t="str">
            <v>Hölderlinstr. 15</v>
          </cell>
          <cell r="E69" t="str">
            <v>70771</v>
          </cell>
          <cell r="F69" t="str">
            <v>Leinfelden-Echterdingen</v>
          </cell>
          <cell r="I69" t="str">
            <v>+49 172 7451786</v>
          </cell>
          <cell r="K69" t="str">
            <v>britta.stotz@web.de</v>
          </cell>
          <cell r="L69">
            <v>19</v>
          </cell>
          <cell r="M69" t="e">
            <v>#VALUE!</v>
          </cell>
          <cell r="N69" t="e">
            <v>#VALUE!</v>
          </cell>
          <cell r="P69" t="e">
            <v>#VALUE!</v>
          </cell>
          <cell r="Q69" t="str">
            <v>197x-10-25</v>
          </cell>
        </row>
        <row r="70">
          <cell r="A70">
            <v>61</v>
          </cell>
          <cell r="B70" t="str">
            <v>Stramm</v>
          </cell>
          <cell r="C70" t="str">
            <v>Andreas</v>
          </cell>
          <cell r="F70" t="str">
            <v>Ludwigsburg</v>
          </cell>
          <cell r="L70">
            <v>0</v>
          </cell>
          <cell r="M70">
            <v>1</v>
          </cell>
          <cell r="N70">
            <v>1900</v>
          </cell>
          <cell r="O70" t="str">
            <v>andreas.stramm@de.bosch.com</v>
          </cell>
          <cell r="P70">
            <v>105</v>
          </cell>
        </row>
        <row r="71">
          <cell r="A71">
            <v>62</v>
          </cell>
          <cell r="B71" t="str">
            <v>Swoboda</v>
          </cell>
          <cell r="C71" t="str">
            <v>Torsten</v>
          </cell>
          <cell r="G71" t="str">
            <v>+49 711</v>
          </cell>
          <cell r="H71" t="str">
            <v>+49 177 4926766</v>
          </cell>
          <cell r="K71" t="str">
            <v>torsten@swoboda-family.de</v>
          </cell>
          <cell r="L71">
            <v>0</v>
          </cell>
          <cell r="M71">
            <v>1</v>
          </cell>
          <cell r="N71">
            <v>1900</v>
          </cell>
          <cell r="O71" t="str">
            <v>Torsten.Swoboda@eu.decoma.com</v>
          </cell>
          <cell r="P71">
            <v>105</v>
          </cell>
        </row>
        <row r="72">
          <cell r="A72">
            <v>63</v>
          </cell>
          <cell r="B72" t="str">
            <v>Thiele</v>
          </cell>
          <cell r="C72" t="str">
            <v>Peter</v>
          </cell>
          <cell r="D72" t="str">
            <v>Gutachstraße 24
g:Wettbachstr. 4 /1</v>
          </cell>
          <cell r="E72" t="str">
            <v>71069</v>
          </cell>
          <cell r="F72" t="str">
            <v>Sindelfingen</v>
          </cell>
          <cell r="G72" t="str">
            <v>+49 7031 672662
+49 7031 672661</v>
          </cell>
          <cell r="H72" t="str">
            <v>+49 7034 656-5643</v>
          </cell>
          <cell r="I72" t="str">
            <v>?+49 171 1738530
p+49 173 3226280
g+49 175 5820675</v>
          </cell>
          <cell r="J72" t="str">
            <v>+49 7031 672632
g+49 7034 656-5105</v>
          </cell>
          <cell r="K72" t="str">
            <v>thiele.peter@gmx.net</v>
          </cell>
          <cell r="L72">
            <v>22</v>
          </cell>
          <cell r="M72">
            <v>12</v>
          </cell>
          <cell r="N72">
            <v>1956</v>
          </cell>
          <cell r="O72" t="str">
            <v>peter.thiele@de.bertrandt.com</v>
          </cell>
          <cell r="P72">
            <v>49</v>
          </cell>
          <cell r="Q72">
            <v>20811</v>
          </cell>
        </row>
        <row r="73">
          <cell r="A73">
            <v>64</v>
          </cell>
          <cell r="B73" t="str">
            <v>Tomor, PhD</v>
          </cell>
          <cell r="C73" t="str">
            <v>Adrienn Krisztina</v>
          </cell>
          <cell r="D73" t="str">
            <v>16, Newton Road</v>
          </cell>
          <cell r="E73" t="str">
            <v>SK9 4 DZ</v>
          </cell>
          <cell r="F73" t="str">
            <v>Wilmslow, Cheshire</v>
          </cell>
          <cell r="G73" t="str">
            <v>+44</v>
          </cell>
          <cell r="K73" t="str">
            <v>a.tomor@salford.ac.uk</v>
          </cell>
          <cell r="L73">
            <v>19</v>
          </cell>
          <cell r="M73" t="e">
            <v>#VALUE!</v>
          </cell>
          <cell r="N73" t="e">
            <v>#VALUE!</v>
          </cell>
          <cell r="P73" t="e">
            <v>#VALUE!</v>
          </cell>
          <cell r="Q73" t="str">
            <v>197x-xx-xx</v>
          </cell>
        </row>
        <row r="74">
          <cell r="A74">
            <v>65</v>
          </cell>
          <cell r="B74" t="str">
            <v>Utz</v>
          </cell>
          <cell r="C74" t="str">
            <v>Frauke</v>
          </cell>
          <cell r="D74" t="str">
            <v>Breite Straße 76</v>
          </cell>
          <cell r="E74" t="str">
            <v>22767</v>
          </cell>
          <cell r="F74" t="str">
            <v>Hamburg</v>
          </cell>
          <cell r="G74" t="str">
            <v>+49 40 38616743</v>
          </cell>
          <cell r="H74" t="str">
            <v>+49 40 3919545</v>
          </cell>
          <cell r="I74" t="str">
            <v>+49 173 4644987</v>
          </cell>
          <cell r="K74" t="str">
            <v>frauke.utz@hamburg.de</v>
          </cell>
          <cell r="L74">
            <v>21</v>
          </cell>
          <cell r="M74">
            <v>11</v>
          </cell>
          <cell r="N74">
            <v>1968</v>
          </cell>
          <cell r="O74" t="str">
            <v>frauke.utz@buchholz-kollegen.de</v>
          </cell>
          <cell r="P74">
            <v>37</v>
          </cell>
          <cell r="Q74">
            <v>25163</v>
          </cell>
        </row>
        <row r="75">
          <cell r="A75">
            <v>66</v>
          </cell>
          <cell r="B75" t="str">
            <v>Utz</v>
          </cell>
          <cell r="G75" t="str">
            <v>+49 40 38616743</v>
          </cell>
          <cell r="L75">
            <v>19</v>
          </cell>
          <cell r="M75" t="e">
            <v>#VALUE!</v>
          </cell>
          <cell r="N75" t="e">
            <v>#VALUE!</v>
          </cell>
          <cell r="P75" t="e">
            <v>#VALUE!</v>
          </cell>
          <cell r="Q75" t="str">
            <v>19xx-10-11</v>
          </cell>
        </row>
        <row r="76">
          <cell r="A76">
            <v>67</v>
          </cell>
          <cell r="B76" t="str">
            <v>Wedemeyer</v>
          </cell>
          <cell r="C76" t="str">
            <v>Wibke + Mirko</v>
          </cell>
          <cell r="D76" t="str">
            <v>Oberneulander Heerstraße 90</v>
          </cell>
          <cell r="E76" t="str">
            <v>28355</v>
          </cell>
          <cell r="F76" t="str">
            <v>Bremen</v>
          </cell>
          <cell r="G76" t="str">
            <v>+49 421</v>
          </cell>
          <cell r="H76" t="str">
            <v>+49 421 3227660</v>
          </cell>
          <cell r="L76">
            <v>19</v>
          </cell>
          <cell r="M76" t="e">
            <v>#VALUE!</v>
          </cell>
          <cell r="N76" t="e">
            <v>#VALUE!</v>
          </cell>
          <cell r="P76" t="e">
            <v>#VALUE!</v>
          </cell>
          <cell r="Q76" t="str">
            <v>19xx-10-14</v>
          </cell>
        </row>
        <row r="77">
          <cell r="A77">
            <v>68</v>
          </cell>
          <cell r="B77" t="str">
            <v>Werz</v>
          </cell>
          <cell r="C77" t="str">
            <v>Anne</v>
          </cell>
          <cell r="D77" t="str">
            <v>Boßelerweg 7</v>
          </cell>
          <cell r="E77" t="str">
            <v>70771</v>
          </cell>
          <cell r="F77" t="str">
            <v>Leinfelden-Echterdingen</v>
          </cell>
          <cell r="G77" t="str">
            <v>+49 711 7543800</v>
          </cell>
          <cell r="L77">
            <v>0</v>
          </cell>
          <cell r="M77">
            <v>1</v>
          </cell>
          <cell r="N77">
            <v>1900</v>
          </cell>
          <cell r="P77">
            <v>105</v>
          </cell>
        </row>
        <row r="78">
          <cell r="A78">
            <v>69</v>
          </cell>
          <cell r="B78" t="str">
            <v>Werz</v>
          </cell>
          <cell r="C78" t="str">
            <v>Heinz</v>
          </cell>
          <cell r="D78" t="str">
            <v>Boßelerweg 8</v>
          </cell>
          <cell r="E78" t="str">
            <v>70771</v>
          </cell>
          <cell r="F78" t="str">
            <v>Leinfelden-Echterdingen</v>
          </cell>
          <cell r="G78" t="str">
            <v>+49 711 7543800</v>
          </cell>
          <cell r="L78">
            <v>0</v>
          </cell>
          <cell r="M78">
            <v>1</v>
          </cell>
          <cell r="N78">
            <v>1900</v>
          </cell>
          <cell r="P78">
            <v>105</v>
          </cell>
        </row>
        <row r="79">
          <cell r="A79">
            <v>70</v>
          </cell>
          <cell r="B79" t="str">
            <v>Widmayer</v>
          </cell>
          <cell r="C79" t="str">
            <v>Alfred+Marlies</v>
          </cell>
          <cell r="D79" t="str">
            <v>Seebrunnenweg 7</v>
          </cell>
          <cell r="E79" t="str">
            <v>74673</v>
          </cell>
          <cell r="F79" t="str">
            <v>Mulfingen-Bodenhof</v>
          </cell>
          <cell r="G79" t="str">
            <v>+49 7938 7688</v>
          </cell>
          <cell r="L79">
            <v>0</v>
          </cell>
          <cell r="M79">
            <v>1</v>
          </cell>
          <cell r="N79">
            <v>1900</v>
          </cell>
          <cell r="P79">
            <v>105</v>
          </cell>
        </row>
        <row r="80">
          <cell r="A80">
            <v>85</v>
          </cell>
          <cell r="B80" t="str">
            <v>Wiesener</v>
          </cell>
          <cell r="C80" t="str">
            <v>Christian</v>
          </cell>
          <cell r="F80" t="str">
            <v>Süd-Afrika</v>
          </cell>
          <cell r="L80">
            <v>0</v>
          </cell>
          <cell r="M80">
            <v>1</v>
          </cell>
          <cell r="N80">
            <v>1900</v>
          </cell>
          <cell r="P80">
            <v>105</v>
          </cell>
        </row>
        <row r="81">
          <cell r="A81">
            <v>83</v>
          </cell>
          <cell r="B81" t="str">
            <v>Wiesener</v>
          </cell>
          <cell r="C81" t="str">
            <v>Elke</v>
          </cell>
          <cell r="F81" t="str">
            <v>Hamburg</v>
          </cell>
          <cell r="G81" t="str">
            <v>+49 40 21006899</v>
          </cell>
          <cell r="I81" t="str">
            <v>+49 172 7612913</v>
          </cell>
          <cell r="K81" t="str">
            <v>hageron@</v>
          </cell>
          <cell r="L81">
            <v>0</v>
          </cell>
          <cell r="M81">
            <v>1</v>
          </cell>
          <cell r="N81">
            <v>1900</v>
          </cell>
          <cell r="P81">
            <v>105</v>
          </cell>
        </row>
        <row r="82">
          <cell r="A82">
            <v>84</v>
          </cell>
          <cell r="B82" t="str">
            <v>Wiesener</v>
          </cell>
          <cell r="C82" t="str">
            <v>Hans-Bernd</v>
          </cell>
          <cell r="F82" t="str">
            <v>München</v>
          </cell>
          <cell r="L82">
            <v>0</v>
          </cell>
          <cell r="M82">
            <v>1</v>
          </cell>
          <cell r="N82">
            <v>1900</v>
          </cell>
          <cell r="P82">
            <v>105</v>
          </cell>
        </row>
        <row r="83">
          <cell r="A83">
            <v>82</v>
          </cell>
          <cell r="B83" t="str">
            <v>Wiesener</v>
          </cell>
          <cell r="C83" t="str">
            <v>Solveigh</v>
          </cell>
          <cell r="F83" t="str">
            <v>Berlin</v>
          </cell>
          <cell r="G83" t="str">
            <v>+49 30</v>
          </cell>
          <cell r="I83" t="str">
            <v>+49 172 7625553</v>
          </cell>
          <cell r="K83" t="str">
            <v>solveighwiesener@web.de</v>
          </cell>
          <cell r="L83">
            <v>0</v>
          </cell>
          <cell r="M83">
            <v>1</v>
          </cell>
          <cell r="N83">
            <v>1900</v>
          </cell>
          <cell r="P83">
            <v>105</v>
          </cell>
        </row>
        <row r="84">
          <cell r="A84">
            <v>71</v>
          </cell>
          <cell r="B84" t="str">
            <v>Witt</v>
          </cell>
          <cell r="C84" t="str">
            <v>Erk</v>
          </cell>
          <cell r="D84" t="str">
            <v>Schlüsselstraße 1</v>
          </cell>
          <cell r="E84" t="str">
            <v>96047</v>
          </cell>
          <cell r="F84" t="str">
            <v>Bamberg</v>
          </cell>
          <cell r="G84" t="str">
            <v>+49 951 7004201</v>
          </cell>
          <cell r="K84" t="str">
            <v>erk.witt@web.de</v>
          </cell>
          <cell r="L84">
            <v>11</v>
          </cell>
          <cell r="M84">
            <v>4</v>
          </cell>
          <cell r="N84">
            <v>1967</v>
          </cell>
          <cell r="P84">
            <v>38</v>
          </cell>
          <cell r="Q84">
            <v>24573</v>
          </cell>
        </row>
        <row r="85">
          <cell r="A85">
            <v>4</v>
          </cell>
          <cell r="B85" t="str">
            <v>Zürn</v>
          </cell>
          <cell r="C85" t="str">
            <v>Corinna</v>
          </cell>
          <cell r="D85" t="str">
            <v>Degenfelderstraße 10</v>
          </cell>
          <cell r="E85" t="str">
            <v>70327</v>
          </cell>
          <cell r="F85" t="str">
            <v>Stuttgart</v>
          </cell>
          <cell r="G85" t="str">
            <v>+49 711 4206366</v>
          </cell>
          <cell r="I85" t="str">
            <v>+49 170 5369202</v>
          </cell>
          <cell r="K85" t="str">
            <v>CorinnaZuern@web.de</v>
          </cell>
          <cell r="L85">
            <v>19</v>
          </cell>
          <cell r="M85">
            <v>1</v>
          </cell>
          <cell r="N85">
            <v>1900</v>
          </cell>
          <cell r="P85">
            <v>105</v>
          </cell>
          <cell r="Q85">
            <v>19</v>
          </cell>
        </row>
        <row r="86">
          <cell r="A86">
            <v>87</v>
          </cell>
          <cell r="L86">
            <v>0</v>
          </cell>
          <cell r="M86">
            <v>1</v>
          </cell>
          <cell r="N86">
            <v>1900</v>
          </cell>
          <cell r="P86">
            <v>105</v>
          </cell>
        </row>
        <row r="87">
          <cell r="A87">
            <v>88</v>
          </cell>
          <cell r="L87">
            <v>0</v>
          </cell>
          <cell r="M87">
            <v>1</v>
          </cell>
          <cell r="N87">
            <v>1900</v>
          </cell>
          <cell r="P87">
            <v>105</v>
          </cell>
        </row>
        <row r="88">
          <cell r="A88">
            <v>89</v>
          </cell>
          <cell r="L88">
            <v>0</v>
          </cell>
          <cell r="M88">
            <v>1</v>
          </cell>
          <cell r="N88">
            <v>1900</v>
          </cell>
          <cell r="P88">
            <v>105</v>
          </cell>
        </row>
        <row r="89">
          <cell r="A89">
            <v>90</v>
          </cell>
          <cell r="L89">
            <v>0</v>
          </cell>
          <cell r="M89">
            <v>1</v>
          </cell>
          <cell r="N89">
            <v>1900</v>
          </cell>
          <cell r="P89">
            <v>105</v>
          </cell>
        </row>
        <row r="90">
          <cell r="A90">
            <v>91</v>
          </cell>
          <cell r="L90">
            <v>0</v>
          </cell>
          <cell r="M90">
            <v>1</v>
          </cell>
          <cell r="N90">
            <v>1900</v>
          </cell>
          <cell r="P90">
            <v>105</v>
          </cell>
        </row>
        <row r="91">
          <cell r="A91">
            <v>92</v>
          </cell>
          <cell r="L91">
            <v>0</v>
          </cell>
          <cell r="M91">
            <v>1</v>
          </cell>
          <cell r="N91">
            <v>1900</v>
          </cell>
          <cell r="P91">
            <v>105</v>
          </cell>
        </row>
        <row r="92">
          <cell r="A92">
            <v>93</v>
          </cell>
          <cell r="L92">
            <v>0</v>
          </cell>
          <cell r="M92">
            <v>1</v>
          </cell>
          <cell r="N92">
            <v>1900</v>
          </cell>
          <cell r="P92">
            <v>105</v>
          </cell>
        </row>
        <row r="93">
          <cell r="A93">
            <v>94</v>
          </cell>
          <cell r="L93">
            <v>0</v>
          </cell>
          <cell r="M93">
            <v>1</v>
          </cell>
          <cell r="N93">
            <v>1900</v>
          </cell>
          <cell r="P93">
            <v>105</v>
          </cell>
        </row>
        <row r="94">
          <cell r="A94">
            <v>95</v>
          </cell>
          <cell r="L94">
            <v>0</v>
          </cell>
          <cell r="M94">
            <v>1</v>
          </cell>
          <cell r="N94">
            <v>1900</v>
          </cell>
          <cell r="P94">
            <v>105</v>
          </cell>
        </row>
        <row r="95">
          <cell r="A95">
            <v>96</v>
          </cell>
          <cell r="L95">
            <v>0</v>
          </cell>
          <cell r="M95">
            <v>1</v>
          </cell>
          <cell r="N95">
            <v>1900</v>
          </cell>
          <cell r="P95">
            <v>105</v>
          </cell>
        </row>
        <row r="96">
          <cell r="A96">
            <v>97</v>
          </cell>
          <cell r="L96">
            <v>0</v>
          </cell>
          <cell r="M96">
            <v>1</v>
          </cell>
          <cell r="N96">
            <v>1900</v>
          </cell>
          <cell r="P96">
            <v>105</v>
          </cell>
        </row>
        <row r="97">
          <cell r="L97">
            <v>0</v>
          </cell>
          <cell r="M97">
            <v>1</v>
          </cell>
          <cell r="N97">
            <v>1900</v>
          </cell>
          <cell r="P97">
            <v>105</v>
          </cell>
        </row>
        <row r="98">
          <cell r="A98">
            <v>75</v>
          </cell>
          <cell r="P98">
            <v>2005</v>
          </cell>
        </row>
        <row r="99">
          <cell r="A99">
            <v>76</v>
          </cell>
          <cell r="P99">
            <v>2005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4"/>
  <sheetViews>
    <sheetView tabSelected="1" topLeftCell="A65" zoomScale="80" zoomScaleNormal="80" workbookViewId="0">
      <selection activeCell="AF5" sqref="AF5"/>
    </sheetView>
  </sheetViews>
  <sheetFormatPr baseColWidth="10" defaultRowHeight="13.2"/>
  <cols>
    <col min="1" max="1" width="3.6640625" style="6" bestFit="1" customWidth="1"/>
    <col min="2" max="2" width="17.5546875" style="6" customWidth="1"/>
    <col min="3" max="3" width="20.77734375" style="6" customWidth="1"/>
    <col min="4" max="4" width="6.33203125" style="6" customWidth="1"/>
    <col min="5" max="5" width="7.6640625" style="6" customWidth="1"/>
    <col min="6" max="17" width="3.44140625" style="6" customWidth="1"/>
    <col min="18" max="21" width="4.77734375" style="6" customWidth="1"/>
    <col min="22" max="22" width="6.33203125" style="6" bestFit="1" customWidth="1"/>
    <col min="23" max="23" width="5.33203125" style="6" customWidth="1"/>
    <col min="24" max="26" width="5" style="6" customWidth="1"/>
    <col min="27" max="28" width="8" style="6" customWidth="1"/>
    <col min="29" max="30" width="5" style="6" customWidth="1"/>
    <col min="31" max="36" width="6.44140625" style="6" customWidth="1"/>
    <col min="37" max="261" width="11.5546875" style="6"/>
    <col min="262" max="262" width="3.6640625" style="6" bestFit="1" customWidth="1"/>
    <col min="263" max="264" width="14.33203125" style="6" customWidth="1"/>
    <col min="265" max="265" width="6.33203125" style="6" customWidth="1"/>
    <col min="266" max="277" width="3.44140625" style="6" customWidth="1"/>
    <col min="278" max="281" width="4.77734375" style="6" customWidth="1"/>
    <col min="282" max="282" width="6.33203125" style="6" bestFit="1" customWidth="1"/>
    <col min="283" max="283" width="5.33203125" style="6" customWidth="1"/>
    <col min="284" max="289" width="5" style="6" customWidth="1"/>
    <col min="290" max="291" width="11.5546875" style="6" customWidth="1"/>
    <col min="292" max="292" width="6.6640625" style="6" bestFit="1" customWidth="1"/>
    <col min="293" max="517" width="11.5546875" style="6"/>
    <col min="518" max="518" width="3.6640625" style="6" bestFit="1" customWidth="1"/>
    <col min="519" max="520" width="14.33203125" style="6" customWidth="1"/>
    <col min="521" max="521" width="6.33203125" style="6" customWidth="1"/>
    <col min="522" max="533" width="3.44140625" style="6" customWidth="1"/>
    <col min="534" max="537" width="4.77734375" style="6" customWidth="1"/>
    <col min="538" max="538" width="6.33203125" style="6" bestFit="1" customWidth="1"/>
    <col min="539" max="539" width="5.33203125" style="6" customWidth="1"/>
    <col min="540" max="545" width="5" style="6" customWidth="1"/>
    <col min="546" max="547" width="11.5546875" style="6" customWidth="1"/>
    <col min="548" max="548" width="6.6640625" style="6" bestFit="1" customWidth="1"/>
    <col min="549" max="773" width="11.5546875" style="6"/>
    <col min="774" max="774" width="3.6640625" style="6" bestFit="1" customWidth="1"/>
    <col min="775" max="776" width="14.33203125" style="6" customWidth="1"/>
    <col min="777" max="777" width="6.33203125" style="6" customWidth="1"/>
    <col min="778" max="789" width="3.44140625" style="6" customWidth="1"/>
    <col min="790" max="793" width="4.77734375" style="6" customWidth="1"/>
    <col min="794" max="794" width="6.33203125" style="6" bestFit="1" customWidth="1"/>
    <col min="795" max="795" width="5.33203125" style="6" customWidth="1"/>
    <col min="796" max="801" width="5" style="6" customWidth="1"/>
    <col min="802" max="803" width="11.5546875" style="6" customWidth="1"/>
    <col min="804" max="804" width="6.6640625" style="6" bestFit="1" customWidth="1"/>
    <col min="805" max="1029" width="11.5546875" style="6"/>
    <col min="1030" max="1030" width="3.6640625" style="6" bestFit="1" customWidth="1"/>
    <col min="1031" max="1032" width="14.33203125" style="6" customWidth="1"/>
    <col min="1033" max="1033" width="6.33203125" style="6" customWidth="1"/>
    <col min="1034" max="1045" width="3.44140625" style="6" customWidth="1"/>
    <col min="1046" max="1049" width="4.77734375" style="6" customWidth="1"/>
    <col min="1050" max="1050" width="6.33203125" style="6" bestFit="1" customWidth="1"/>
    <col min="1051" max="1051" width="5.33203125" style="6" customWidth="1"/>
    <col min="1052" max="1057" width="5" style="6" customWidth="1"/>
    <col min="1058" max="1059" width="11.5546875" style="6" customWidth="1"/>
    <col min="1060" max="1060" width="6.6640625" style="6" bestFit="1" customWidth="1"/>
    <col min="1061" max="1285" width="11.5546875" style="6"/>
    <col min="1286" max="1286" width="3.6640625" style="6" bestFit="1" customWidth="1"/>
    <col min="1287" max="1288" width="14.33203125" style="6" customWidth="1"/>
    <col min="1289" max="1289" width="6.33203125" style="6" customWidth="1"/>
    <col min="1290" max="1301" width="3.44140625" style="6" customWidth="1"/>
    <col min="1302" max="1305" width="4.77734375" style="6" customWidth="1"/>
    <col min="1306" max="1306" width="6.33203125" style="6" bestFit="1" customWidth="1"/>
    <col min="1307" max="1307" width="5.33203125" style="6" customWidth="1"/>
    <col min="1308" max="1313" width="5" style="6" customWidth="1"/>
    <col min="1314" max="1315" width="11.5546875" style="6" customWidth="1"/>
    <col min="1316" max="1316" width="6.6640625" style="6" bestFit="1" customWidth="1"/>
    <col min="1317" max="1541" width="11.5546875" style="6"/>
    <col min="1542" max="1542" width="3.6640625" style="6" bestFit="1" customWidth="1"/>
    <col min="1543" max="1544" width="14.33203125" style="6" customWidth="1"/>
    <col min="1545" max="1545" width="6.33203125" style="6" customWidth="1"/>
    <col min="1546" max="1557" width="3.44140625" style="6" customWidth="1"/>
    <col min="1558" max="1561" width="4.77734375" style="6" customWidth="1"/>
    <col min="1562" max="1562" width="6.33203125" style="6" bestFit="1" customWidth="1"/>
    <col min="1563" max="1563" width="5.33203125" style="6" customWidth="1"/>
    <col min="1564" max="1569" width="5" style="6" customWidth="1"/>
    <col min="1570" max="1571" width="11.5546875" style="6" customWidth="1"/>
    <col min="1572" max="1572" width="6.6640625" style="6" bestFit="1" customWidth="1"/>
    <col min="1573" max="1797" width="11.5546875" style="6"/>
    <col min="1798" max="1798" width="3.6640625" style="6" bestFit="1" customWidth="1"/>
    <col min="1799" max="1800" width="14.33203125" style="6" customWidth="1"/>
    <col min="1801" max="1801" width="6.33203125" style="6" customWidth="1"/>
    <col min="1802" max="1813" width="3.44140625" style="6" customWidth="1"/>
    <col min="1814" max="1817" width="4.77734375" style="6" customWidth="1"/>
    <col min="1818" max="1818" width="6.33203125" style="6" bestFit="1" customWidth="1"/>
    <col min="1819" max="1819" width="5.33203125" style="6" customWidth="1"/>
    <col min="1820" max="1825" width="5" style="6" customWidth="1"/>
    <col min="1826" max="1827" width="11.5546875" style="6" customWidth="1"/>
    <col min="1828" max="1828" width="6.6640625" style="6" bestFit="1" customWidth="1"/>
    <col min="1829" max="2053" width="11.5546875" style="6"/>
    <col min="2054" max="2054" width="3.6640625" style="6" bestFit="1" customWidth="1"/>
    <col min="2055" max="2056" width="14.33203125" style="6" customWidth="1"/>
    <col min="2057" max="2057" width="6.33203125" style="6" customWidth="1"/>
    <col min="2058" max="2069" width="3.44140625" style="6" customWidth="1"/>
    <col min="2070" max="2073" width="4.77734375" style="6" customWidth="1"/>
    <col min="2074" max="2074" width="6.33203125" style="6" bestFit="1" customWidth="1"/>
    <col min="2075" max="2075" width="5.33203125" style="6" customWidth="1"/>
    <col min="2076" max="2081" width="5" style="6" customWidth="1"/>
    <col min="2082" max="2083" width="11.5546875" style="6" customWidth="1"/>
    <col min="2084" max="2084" width="6.6640625" style="6" bestFit="1" customWidth="1"/>
    <col min="2085" max="2309" width="11.5546875" style="6"/>
    <col min="2310" max="2310" width="3.6640625" style="6" bestFit="1" customWidth="1"/>
    <col min="2311" max="2312" width="14.33203125" style="6" customWidth="1"/>
    <col min="2313" max="2313" width="6.33203125" style="6" customWidth="1"/>
    <col min="2314" max="2325" width="3.44140625" style="6" customWidth="1"/>
    <col min="2326" max="2329" width="4.77734375" style="6" customWidth="1"/>
    <col min="2330" max="2330" width="6.33203125" style="6" bestFit="1" customWidth="1"/>
    <col min="2331" max="2331" width="5.33203125" style="6" customWidth="1"/>
    <col min="2332" max="2337" width="5" style="6" customWidth="1"/>
    <col min="2338" max="2339" width="11.5546875" style="6" customWidth="1"/>
    <col min="2340" max="2340" width="6.6640625" style="6" bestFit="1" customWidth="1"/>
    <col min="2341" max="2565" width="11.5546875" style="6"/>
    <col min="2566" max="2566" width="3.6640625" style="6" bestFit="1" customWidth="1"/>
    <col min="2567" max="2568" width="14.33203125" style="6" customWidth="1"/>
    <col min="2569" max="2569" width="6.33203125" style="6" customWidth="1"/>
    <col min="2570" max="2581" width="3.44140625" style="6" customWidth="1"/>
    <col min="2582" max="2585" width="4.77734375" style="6" customWidth="1"/>
    <col min="2586" max="2586" width="6.33203125" style="6" bestFit="1" customWidth="1"/>
    <col min="2587" max="2587" width="5.33203125" style="6" customWidth="1"/>
    <col min="2588" max="2593" width="5" style="6" customWidth="1"/>
    <col min="2594" max="2595" width="11.5546875" style="6" customWidth="1"/>
    <col min="2596" max="2596" width="6.6640625" style="6" bestFit="1" customWidth="1"/>
    <col min="2597" max="2821" width="11.5546875" style="6"/>
    <col min="2822" max="2822" width="3.6640625" style="6" bestFit="1" customWidth="1"/>
    <col min="2823" max="2824" width="14.33203125" style="6" customWidth="1"/>
    <col min="2825" max="2825" width="6.33203125" style="6" customWidth="1"/>
    <col min="2826" max="2837" width="3.44140625" style="6" customWidth="1"/>
    <col min="2838" max="2841" width="4.77734375" style="6" customWidth="1"/>
    <col min="2842" max="2842" width="6.33203125" style="6" bestFit="1" customWidth="1"/>
    <col min="2843" max="2843" width="5.33203125" style="6" customWidth="1"/>
    <col min="2844" max="2849" width="5" style="6" customWidth="1"/>
    <col min="2850" max="2851" width="11.5546875" style="6" customWidth="1"/>
    <col min="2852" max="2852" width="6.6640625" style="6" bestFit="1" customWidth="1"/>
    <col min="2853" max="3077" width="11.5546875" style="6"/>
    <col min="3078" max="3078" width="3.6640625" style="6" bestFit="1" customWidth="1"/>
    <col min="3079" max="3080" width="14.33203125" style="6" customWidth="1"/>
    <col min="3081" max="3081" width="6.33203125" style="6" customWidth="1"/>
    <col min="3082" max="3093" width="3.44140625" style="6" customWidth="1"/>
    <col min="3094" max="3097" width="4.77734375" style="6" customWidth="1"/>
    <col min="3098" max="3098" width="6.33203125" style="6" bestFit="1" customWidth="1"/>
    <col min="3099" max="3099" width="5.33203125" style="6" customWidth="1"/>
    <col min="3100" max="3105" width="5" style="6" customWidth="1"/>
    <col min="3106" max="3107" width="11.5546875" style="6" customWidth="1"/>
    <col min="3108" max="3108" width="6.6640625" style="6" bestFit="1" customWidth="1"/>
    <col min="3109" max="3333" width="11.5546875" style="6"/>
    <col min="3334" max="3334" width="3.6640625" style="6" bestFit="1" customWidth="1"/>
    <col min="3335" max="3336" width="14.33203125" style="6" customWidth="1"/>
    <col min="3337" max="3337" width="6.33203125" style="6" customWidth="1"/>
    <col min="3338" max="3349" width="3.44140625" style="6" customWidth="1"/>
    <col min="3350" max="3353" width="4.77734375" style="6" customWidth="1"/>
    <col min="3354" max="3354" width="6.33203125" style="6" bestFit="1" customWidth="1"/>
    <col min="3355" max="3355" width="5.33203125" style="6" customWidth="1"/>
    <col min="3356" max="3361" width="5" style="6" customWidth="1"/>
    <col min="3362" max="3363" width="11.5546875" style="6" customWidth="1"/>
    <col min="3364" max="3364" width="6.6640625" style="6" bestFit="1" customWidth="1"/>
    <col min="3365" max="3589" width="11.5546875" style="6"/>
    <col min="3590" max="3590" width="3.6640625" style="6" bestFit="1" customWidth="1"/>
    <col min="3591" max="3592" width="14.33203125" style="6" customWidth="1"/>
    <col min="3593" max="3593" width="6.33203125" style="6" customWidth="1"/>
    <col min="3594" max="3605" width="3.44140625" style="6" customWidth="1"/>
    <col min="3606" max="3609" width="4.77734375" style="6" customWidth="1"/>
    <col min="3610" max="3610" width="6.33203125" style="6" bestFit="1" customWidth="1"/>
    <col min="3611" max="3611" width="5.33203125" style="6" customWidth="1"/>
    <col min="3612" max="3617" width="5" style="6" customWidth="1"/>
    <col min="3618" max="3619" width="11.5546875" style="6" customWidth="1"/>
    <col min="3620" max="3620" width="6.6640625" style="6" bestFit="1" customWidth="1"/>
    <col min="3621" max="3845" width="11.5546875" style="6"/>
    <col min="3846" max="3846" width="3.6640625" style="6" bestFit="1" customWidth="1"/>
    <col min="3847" max="3848" width="14.33203125" style="6" customWidth="1"/>
    <col min="3849" max="3849" width="6.33203125" style="6" customWidth="1"/>
    <col min="3850" max="3861" width="3.44140625" style="6" customWidth="1"/>
    <col min="3862" max="3865" width="4.77734375" style="6" customWidth="1"/>
    <col min="3866" max="3866" width="6.33203125" style="6" bestFit="1" customWidth="1"/>
    <col min="3867" max="3867" width="5.33203125" style="6" customWidth="1"/>
    <col min="3868" max="3873" width="5" style="6" customWidth="1"/>
    <col min="3874" max="3875" width="11.5546875" style="6" customWidth="1"/>
    <col min="3876" max="3876" width="6.6640625" style="6" bestFit="1" customWidth="1"/>
    <col min="3877" max="4101" width="11.5546875" style="6"/>
    <col min="4102" max="4102" width="3.6640625" style="6" bestFit="1" customWidth="1"/>
    <col min="4103" max="4104" width="14.33203125" style="6" customWidth="1"/>
    <col min="4105" max="4105" width="6.33203125" style="6" customWidth="1"/>
    <col min="4106" max="4117" width="3.44140625" style="6" customWidth="1"/>
    <col min="4118" max="4121" width="4.77734375" style="6" customWidth="1"/>
    <col min="4122" max="4122" width="6.33203125" style="6" bestFit="1" customWidth="1"/>
    <col min="4123" max="4123" width="5.33203125" style="6" customWidth="1"/>
    <col min="4124" max="4129" width="5" style="6" customWidth="1"/>
    <col min="4130" max="4131" width="11.5546875" style="6" customWidth="1"/>
    <col min="4132" max="4132" width="6.6640625" style="6" bestFit="1" customWidth="1"/>
    <col min="4133" max="4357" width="11.5546875" style="6"/>
    <col min="4358" max="4358" width="3.6640625" style="6" bestFit="1" customWidth="1"/>
    <col min="4359" max="4360" width="14.33203125" style="6" customWidth="1"/>
    <col min="4361" max="4361" width="6.33203125" style="6" customWidth="1"/>
    <col min="4362" max="4373" width="3.44140625" style="6" customWidth="1"/>
    <col min="4374" max="4377" width="4.77734375" style="6" customWidth="1"/>
    <col min="4378" max="4378" width="6.33203125" style="6" bestFit="1" customWidth="1"/>
    <col min="4379" max="4379" width="5.33203125" style="6" customWidth="1"/>
    <col min="4380" max="4385" width="5" style="6" customWidth="1"/>
    <col min="4386" max="4387" width="11.5546875" style="6" customWidth="1"/>
    <col min="4388" max="4388" width="6.6640625" style="6" bestFit="1" customWidth="1"/>
    <col min="4389" max="4613" width="11.5546875" style="6"/>
    <col min="4614" max="4614" width="3.6640625" style="6" bestFit="1" customWidth="1"/>
    <col min="4615" max="4616" width="14.33203125" style="6" customWidth="1"/>
    <col min="4617" max="4617" width="6.33203125" style="6" customWidth="1"/>
    <col min="4618" max="4629" width="3.44140625" style="6" customWidth="1"/>
    <col min="4630" max="4633" width="4.77734375" style="6" customWidth="1"/>
    <col min="4634" max="4634" width="6.33203125" style="6" bestFit="1" customWidth="1"/>
    <col min="4635" max="4635" width="5.33203125" style="6" customWidth="1"/>
    <col min="4636" max="4641" width="5" style="6" customWidth="1"/>
    <col min="4642" max="4643" width="11.5546875" style="6" customWidth="1"/>
    <col min="4644" max="4644" width="6.6640625" style="6" bestFit="1" customWidth="1"/>
    <col min="4645" max="4869" width="11.5546875" style="6"/>
    <col min="4870" max="4870" width="3.6640625" style="6" bestFit="1" customWidth="1"/>
    <col min="4871" max="4872" width="14.33203125" style="6" customWidth="1"/>
    <col min="4873" max="4873" width="6.33203125" style="6" customWidth="1"/>
    <col min="4874" max="4885" width="3.44140625" style="6" customWidth="1"/>
    <col min="4886" max="4889" width="4.77734375" style="6" customWidth="1"/>
    <col min="4890" max="4890" width="6.33203125" style="6" bestFit="1" customWidth="1"/>
    <col min="4891" max="4891" width="5.33203125" style="6" customWidth="1"/>
    <col min="4892" max="4897" width="5" style="6" customWidth="1"/>
    <col min="4898" max="4899" width="11.5546875" style="6" customWidth="1"/>
    <col min="4900" max="4900" width="6.6640625" style="6" bestFit="1" customWidth="1"/>
    <col min="4901" max="5125" width="11.5546875" style="6"/>
    <col min="5126" max="5126" width="3.6640625" style="6" bestFit="1" customWidth="1"/>
    <col min="5127" max="5128" width="14.33203125" style="6" customWidth="1"/>
    <col min="5129" max="5129" width="6.33203125" style="6" customWidth="1"/>
    <col min="5130" max="5141" width="3.44140625" style="6" customWidth="1"/>
    <col min="5142" max="5145" width="4.77734375" style="6" customWidth="1"/>
    <col min="5146" max="5146" width="6.33203125" style="6" bestFit="1" customWidth="1"/>
    <col min="5147" max="5147" width="5.33203125" style="6" customWidth="1"/>
    <col min="5148" max="5153" width="5" style="6" customWidth="1"/>
    <col min="5154" max="5155" width="11.5546875" style="6" customWidth="1"/>
    <col min="5156" max="5156" width="6.6640625" style="6" bestFit="1" customWidth="1"/>
    <col min="5157" max="5381" width="11.5546875" style="6"/>
    <col min="5382" max="5382" width="3.6640625" style="6" bestFit="1" customWidth="1"/>
    <col min="5383" max="5384" width="14.33203125" style="6" customWidth="1"/>
    <col min="5385" max="5385" width="6.33203125" style="6" customWidth="1"/>
    <col min="5386" max="5397" width="3.44140625" style="6" customWidth="1"/>
    <col min="5398" max="5401" width="4.77734375" style="6" customWidth="1"/>
    <col min="5402" max="5402" width="6.33203125" style="6" bestFit="1" customWidth="1"/>
    <col min="5403" max="5403" width="5.33203125" style="6" customWidth="1"/>
    <col min="5404" max="5409" width="5" style="6" customWidth="1"/>
    <col min="5410" max="5411" width="11.5546875" style="6" customWidth="1"/>
    <col min="5412" max="5412" width="6.6640625" style="6" bestFit="1" customWidth="1"/>
    <col min="5413" max="5637" width="11.5546875" style="6"/>
    <col min="5638" max="5638" width="3.6640625" style="6" bestFit="1" customWidth="1"/>
    <col min="5639" max="5640" width="14.33203125" style="6" customWidth="1"/>
    <col min="5641" max="5641" width="6.33203125" style="6" customWidth="1"/>
    <col min="5642" max="5653" width="3.44140625" style="6" customWidth="1"/>
    <col min="5654" max="5657" width="4.77734375" style="6" customWidth="1"/>
    <col min="5658" max="5658" width="6.33203125" style="6" bestFit="1" customWidth="1"/>
    <col min="5659" max="5659" width="5.33203125" style="6" customWidth="1"/>
    <col min="5660" max="5665" width="5" style="6" customWidth="1"/>
    <col min="5666" max="5667" width="11.5546875" style="6" customWidth="1"/>
    <col min="5668" max="5668" width="6.6640625" style="6" bestFit="1" customWidth="1"/>
    <col min="5669" max="5893" width="11.5546875" style="6"/>
    <col min="5894" max="5894" width="3.6640625" style="6" bestFit="1" customWidth="1"/>
    <col min="5895" max="5896" width="14.33203125" style="6" customWidth="1"/>
    <col min="5897" max="5897" width="6.33203125" style="6" customWidth="1"/>
    <col min="5898" max="5909" width="3.44140625" style="6" customWidth="1"/>
    <col min="5910" max="5913" width="4.77734375" style="6" customWidth="1"/>
    <col min="5914" max="5914" width="6.33203125" style="6" bestFit="1" customWidth="1"/>
    <col min="5915" max="5915" width="5.33203125" style="6" customWidth="1"/>
    <col min="5916" max="5921" width="5" style="6" customWidth="1"/>
    <col min="5922" max="5923" width="11.5546875" style="6" customWidth="1"/>
    <col min="5924" max="5924" width="6.6640625" style="6" bestFit="1" customWidth="1"/>
    <col min="5925" max="6149" width="11.5546875" style="6"/>
    <col min="6150" max="6150" width="3.6640625" style="6" bestFit="1" customWidth="1"/>
    <col min="6151" max="6152" width="14.33203125" style="6" customWidth="1"/>
    <col min="6153" max="6153" width="6.33203125" style="6" customWidth="1"/>
    <col min="6154" max="6165" width="3.44140625" style="6" customWidth="1"/>
    <col min="6166" max="6169" width="4.77734375" style="6" customWidth="1"/>
    <col min="6170" max="6170" width="6.33203125" style="6" bestFit="1" customWidth="1"/>
    <col min="6171" max="6171" width="5.33203125" style="6" customWidth="1"/>
    <col min="6172" max="6177" width="5" style="6" customWidth="1"/>
    <col min="6178" max="6179" width="11.5546875" style="6" customWidth="1"/>
    <col min="6180" max="6180" width="6.6640625" style="6" bestFit="1" customWidth="1"/>
    <col min="6181" max="6405" width="11.5546875" style="6"/>
    <col min="6406" max="6406" width="3.6640625" style="6" bestFit="1" customWidth="1"/>
    <col min="6407" max="6408" width="14.33203125" style="6" customWidth="1"/>
    <col min="6409" max="6409" width="6.33203125" style="6" customWidth="1"/>
    <col min="6410" max="6421" width="3.44140625" style="6" customWidth="1"/>
    <col min="6422" max="6425" width="4.77734375" style="6" customWidth="1"/>
    <col min="6426" max="6426" width="6.33203125" style="6" bestFit="1" customWidth="1"/>
    <col min="6427" max="6427" width="5.33203125" style="6" customWidth="1"/>
    <col min="6428" max="6433" width="5" style="6" customWidth="1"/>
    <col min="6434" max="6435" width="11.5546875" style="6" customWidth="1"/>
    <col min="6436" max="6436" width="6.6640625" style="6" bestFit="1" customWidth="1"/>
    <col min="6437" max="6661" width="11.5546875" style="6"/>
    <col min="6662" max="6662" width="3.6640625" style="6" bestFit="1" customWidth="1"/>
    <col min="6663" max="6664" width="14.33203125" style="6" customWidth="1"/>
    <col min="6665" max="6665" width="6.33203125" style="6" customWidth="1"/>
    <col min="6666" max="6677" width="3.44140625" style="6" customWidth="1"/>
    <col min="6678" max="6681" width="4.77734375" style="6" customWidth="1"/>
    <col min="6682" max="6682" width="6.33203125" style="6" bestFit="1" customWidth="1"/>
    <col min="6683" max="6683" width="5.33203125" style="6" customWidth="1"/>
    <col min="6684" max="6689" width="5" style="6" customWidth="1"/>
    <col min="6690" max="6691" width="11.5546875" style="6" customWidth="1"/>
    <col min="6692" max="6692" width="6.6640625" style="6" bestFit="1" customWidth="1"/>
    <col min="6693" max="6917" width="11.5546875" style="6"/>
    <col min="6918" max="6918" width="3.6640625" style="6" bestFit="1" customWidth="1"/>
    <col min="6919" max="6920" width="14.33203125" style="6" customWidth="1"/>
    <col min="6921" max="6921" width="6.33203125" style="6" customWidth="1"/>
    <col min="6922" max="6933" width="3.44140625" style="6" customWidth="1"/>
    <col min="6934" max="6937" width="4.77734375" style="6" customWidth="1"/>
    <col min="6938" max="6938" width="6.33203125" style="6" bestFit="1" customWidth="1"/>
    <col min="6939" max="6939" width="5.33203125" style="6" customWidth="1"/>
    <col min="6940" max="6945" width="5" style="6" customWidth="1"/>
    <col min="6946" max="6947" width="11.5546875" style="6" customWidth="1"/>
    <col min="6948" max="6948" width="6.6640625" style="6" bestFit="1" customWidth="1"/>
    <col min="6949" max="7173" width="11.5546875" style="6"/>
    <col min="7174" max="7174" width="3.6640625" style="6" bestFit="1" customWidth="1"/>
    <col min="7175" max="7176" width="14.33203125" style="6" customWidth="1"/>
    <col min="7177" max="7177" width="6.33203125" style="6" customWidth="1"/>
    <col min="7178" max="7189" width="3.44140625" style="6" customWidth="1"/>
    <col min="7190" max="7193" width="4.77734375" style="6" customWidth="1"/>
    <col min="7194" max="7194" width="6.33203125" style="6" bestFit="1" customWidth="1"/>
    <col min="7195" max="7195" width="5.33203125" style="6" customWidth="1"/>
    <col min="7196" max="7201" width="5" style="6" customWidth="1"/>
    <col min="7202" max="7203" width="11.5546875" style="6" customWidth="1"/>
    <col min="7204" max="7204" width="6.6640625" style="6" bestFit="1" customWidth="1"/>
    <col min="7205" max="7429" width="11.5546875" style="6"/>
    <col min="7430" max="7430" width="3.6640625" style="6" bestFit="1" customWidth="1"/>
    <col min="7431" max="7432" width="14.33203125" style="6" customWidth="1"/>
    <col min="7433" max="7433" width="6.33203125" style="6" customWidth="1"/>
    <col min="7434" max="7445" width="3.44140625" style="6" customWidth="1"/>
    <col min="7446" max="7449" width="4.77734375" style="6" customWidth="1"/>
    <col min="7450" max="7450" width="6.33203125" style="6" bestFit="1" customWidth="1"/>
    <col min="7451" max="7451" width="5.33203125" style="6" customWidth="1"/>
    <col min="7452" max="7457" width="5" style="6" customWidth="1"/>
    <col min="7458" max="7459" width="11.5546875" style="6" customWidth="1"/>
    <col min="7460" max="7460" width="6.6640625" style="6" bestFit="1" customWidth="1"/>
    <col min="7461" max="7685" width="11.5546875" style="6"/>
    <col min="7686" max="7686" width="3.6640625" style="6" bestFit="1" customWidth="1"/>
    <col min="7687" max="7688" width="14.33203125" style="6" customWidth="1"/>
    <col min="7689" max="7689" width="6.33203125" style="6" customWidth="1"/>
    <col min="7690" max="7701" width="3.44140625" style="6" customWidth="1"/>
    <col min="7702" max="7705" width="4.77734375" style="6" customWidth="1"/>
    <col min="7706" max="7706" width="6.33203125" style="6" bestFit="1" customWidth="1"/>
    <col min="7707" max="7707" width="5.33203125" style="6" customWidth="1"/>
    <col min="7708" max="7713" width="5" style="6" customWidth="1"/>
    <col min="7714" max="7715" width="11.5546875" style="6" customWidth="1"/>
    <col min="7716" max="7716" width="6.6640625" style="6" bestFit="1" customWidth="1"/>
    <col min="7717" max="7941" width="11.5546875" style="6"/>
    <col min="7942" max="7942" width="3.6640625" style="6" bestFit="1" customWidth="1"/>
    <col min="7943" max="7944" width="14.33203125" style="6" customWidth="1"/>
    <col min="7945" max="7945" width="6.33203125" style="6" customWidth="1"/>
    <col min="7946" max="7957" width="3.44140625" style="6" customWidth="1"/>
    <col min="7958" max="7961" width="4.77734375" style="6" customWidth="1"/>
    <col min="7962" max="7962" width="6.33203125" style="6" bestFit="1" customWidth="1"/>
    <col min="7963" max="7963" width="5.33203125" style="6" customWidth="1"/>
    <col min="7964" max="7969" width="5" style="6" customWidth="1"/>
    <col min="7970" max="7971" width="11.5546875" style="6" customWidth="1"/>
    <col min="7972" max="7972" width="6.6640625" style="6" bestFit="1" customWidth="1"/>
    <col min="7973" max="8197" width="11.5546875" style="6"/>
    <col min="8198" max="8198" width="3.6640625" style="6" bestFit="1" customWidth="1"/>
    <col min="8199" max="8200" width="14.33203125" style="6" customWidth="1"/>
    <col min="8201" max="8201" width="6.33203125" style="6" customWidth="1"/>
    <col min="8202" max="8213" width="3.44140625" style="6" customWidth="1"/>
    <col min="8214" max="8217" width="4.77734375" style="6" customWidth="1"/>
    <col min="8218" max="8218" width="6.33203125" style="6" bestFit="1" customWidth="1"/>
    <col min="8219" max="8219" width="5.33203125" style="6" customWidth="1"/>
    <col min="8220" max="8225" width="5" style="6" customWidth="1"/>
    <col min="8226" max="8227" width="11.5546875" style="6" customWidth="1"/>
    <col min="8228" max="8228" width="6.6640625" style="6" bestFit="1" customWidth="1"/>
    <col min="8229" max="8453" width="11.5546875" style="6"/>
    <col min="8454" max="8454" width="3.6640625" style="6" bestFit="1" customWidth="1"/>
    <col min="8455" max="8456" width="14.33203125" style="6" customWidth="1"/>
    <col min="8457" max="8457" width="6.33203125" style="6" customWidth="1"/>
    <col min="8458" max="8469" width="3.44140625" style="6" customWidth="1"/>
    <col min="8470" max="8473" width="4.77734375" style="6" customWidth="1"/>
    <col min="8474" max="8474" width="6.33203125" style="6" bestFit="1" customWidth="1"/>
    <col min="8475" max="8475" width="5.33203125" style="6" customWidth="1"/>
    <col min="8476" max="8481" width="5" style="6" customWidth="1"/>
    <col min="8482" max="8483" width="11.5546875" style="6" customWidth="1"/>
    <col min="8484" max="8484" width="6.6640625" style="6" bestFit="1" customWidth="1"/>
    <col min="8485" max="8709" width="11.5546875" style="6"/>
    <col min="8710" max="8710" width="3.6640625" style="6" bestFit="1" customWidth="1"/>
    <col min="8711" max="8712" width="14.33203125" style="6" customWidth="1"/>
    <col min="8713" max="8713" width="6.33203125" style="6" customWidth="1"/>
    <col min="8714" max="8725" width="3.44140625" style="6" customWidth="1"/>
    <col min="8726" max="8729" width="4.77734375" style="6" customWidth="1"/>
    <col min="8730" max="8730" width="6.33203125" style="6" bestFit="1" customWidth="1"/>
    <col min="8731" max="8731" width="5.33203125" style="6" customWidth="1"/>
    <col min="8732" max="8737" width="5" style="6" customWidth="1"/>
    <col min="8738" max="8739" width="11.5546875" style="6" customWidth="1"/>
    <col min="8740" max="8740" width="6.6640625" style="6" bestFit="1" customWidth="1"/>
    <col min="8741" max="8965" width="11.5546875" style="6"/>
    <col min="8966" max="8966" width="3.6640625" style="6" bestFit="1" customWidth="1"/>
    <col min="8967" max="8968" width="14.33203125" style="6" customWidth="1"/>
    <col min="8969" max="8969" width="6.33203125" style="6" customWidth="1"/>
    <col min="8970" max="8981" width="3.44140625" style="6" customWidth="1"/>
    <col min="8982" max="8985" width="4.77734375" style="6" customWidth="1"/>
    <col min="8986" max="8986" width="6.33203125" style="6" bestFit="1" customWidth="1"/>
    <col min="8987" max="8987" width="5.33203125" style="6" customWidth="1"/>
    <col min="8988" max="8993" width="5" style="6" customWidth="1"/>
    <col min="8994" max="8995" width="11.5546875" style="6" customWidth="1"/>
    <col min="8996" max="8996" width="6.6640625" style="6" bestFit="1" customWidth="1"/>
    <col min="8997" max="9221" width="11.5546875" style="6"/>
    <col min="9222" max="9222" width="3.6640625" style="6" bestFit="1" customWidth="1"/>
    <col min="9223" max="9224" width="14.33203125" style="6" customWidth="1"/>
    <col min="9225" max="9225" width="6.33203125" style="6" customWidth="1"/>
    <col min="9226" max="9237" width="3.44140625" style="6" customWidth="1"/>
    <col min="9238" max="9241" width="4.77734375" style="6" customWidth="1"/>
    <col min="9242" max="9242" width="6.33203125" style="6" bestFit="1" customWidth="1"/>
    <col min="9243" max="9243" width="5.33203125" style="6" customWidth="1"/>
    <col min="9244" max="9249" width="5" style="6" customWidth="1"/>
    <col min="9250" max="9251" width="11.5546875" style="6" customWidth="1"/>
    <col min="9252" max="9252" width="6.6640625" style="6" bestFit="1" customWidth="1"/>
    <col min="9253" max="9477" width="11.5546875" style="6"/>
    <col min="9478" max="9478" width="3.6640625" style="6" bestFit="1" customWidth="1"/>
    <col min="9479" max="9480" width="14.33203125" style="6" customWidth="1"/>
    <col min="9481" max="9481" width="6.33203125" style="6" customWidth="1"/>
    <col min="9482" max="9493" width="3.44140625" style="6" customWidth="1"/>
    <col min="9494" max="9497" width="4.77734375" style="6" customWidth="1"/>
    <col min="9498" max="9498" width="6.33203125" style="6" bestFit="1" customWidth="1"/>
    <col min="9499" max="9499" width="5.33203125" style="6" customWidth="1"/>
    <col min="9500" max="9505" width="5" style="6" customWidth="1"/>
    <col min="9506" max="9507" width="11.5546875" style="6" customWidth="1"/>
    <col min="9508" max="9508" width="6.6640625" style="6" bestFit="1" customWidth="1"/>
    <col min="9509" max="9733" width="11.5546875" style="6"/>
    <col min="9734" max="9734" width="3.6640625" style="6" bestFit="1" customWidth="1"/>
    <col min="9735" max="9736" width="14.33203125" style="6" customWidth="1"/>
    <col min="9737" max="9737" width="6.33203125" style="6" customWidth="1"/>
    <col min="9738" max="9749" width="3.44140625" style="6" customWidth="1"/>
    <col min="9750" max="9753" width="4.77734375" style="6" customWidth="1"/>
    <col min="9754" max="9754" width="6.33203125" style="6" bestFit="1" customWidth="1"/>
    <col min="9755" max="9755" width="5.33203125" style="6" customWidth="1"/>
    <col min="9756" max="9761" width="5" style="6" customWidth="1"/>
    <col min="9762" max="9763" width="11.5546875" style="6" customWidth="1"/>
    <col min="9764" max="9764" width="6.6640625" style="6" bestFit="1" customWidth="1"/>
    <col min="9765" max="9989" width="11.5546875" style="6"/>
    <col min="9990" max="9990" width="3.6640625" style="6" bestFit="1" customWidth="1"/>
    <col min="9991" max="9992" width="14.33203125" style="6" customWidth="1"/>
    <col min="9993" max="9993" width="6.33203125" style="6" customWidth="1"/>
    <col min="9994" max="10005" width="3.44140625" style="6" customWidth="1"/>
    <col min="10006" max="10009" width="4.77734375" style="6" customWidth="1"/>
    <col min="10010" max="10010" width="6.33203125" style="6" bestFit="1" customWidth="1"/>
    <col min="10011" max="10011" width="5.33203125" style="6" customWidth="1"/>
    <col min="10012" max="10017" width="5" style="6" customWidth="1"/>
    <col min="10018" max="10019" width="11.5546875" style="6" customWidth="1"/>
    <col min="10020" max="10020" width="6.6640625" style="6" bestFit="1" customWidth="1"/>
    <col min="10021" max="10245" width="11.5546875" style="6"/>
    <col min="10246" max="10246" width="3.6640625" style="6" bestFit="1" customWidth="1"/>
    <col min="10247" max="10248" width="14.33203125" style="6" customWidth="1"/>
    <col min="10249" max="10249" width="6.33203125" style="6" customWidth="1"/>
    <col min="10250" max="10261" width="3.44140625" style="6" customWidth="1"/>
    <col min="10262" max="10265" width="4.77734375" style="6" customWidth="1"/>
    <col min="10266" max="10266" width="6.33203125" style="6" bestFit="1" customWidth="1"/>
    <col min="10267" max="10267" width="5.33203125" style="6" customWidth="1"/>
    <col min="10268" max="10273" width="5" style="6" customWidth="1"/>
    <col min="10274" max="10275" width="11.5546875" style="6" customWidth="1"/>
    <col min="10276" max="10276" width="6.6640625" style="6" bestFit="1" customWidth="1"/>
    <col min="10277" max="10501" width="11.5546875" style="6"/>
    <col min="10502" max="10502" width="3.6640625" style="6" bestFit="1" customWidth="1"/>
    <col min="10503" max="10504" width="14.33203125" style="6" customWidth="1"/>
    <col min="10505" max="10505" width="6.33203125" style="6" customWidth="1"/>
    <col min="10506" max="10517" width="3.44140625" style="6" customWidth="1"/>
    <col min="10518" max="10521" width="4.77734375" style="6" customWidth="1"/>
    <col min="10522" max="10522" width="6.33203125" style="6" bestFit="1" customWidth="1"/>
    <col min="10523" max="10523" width="5.33203125" style="6" customWidth="1"/>
    <col min="10524" max="10529" width="5" style="6" customWidth="1"/>
    <col min="10530" max="10531" width="11.5546875" style="6" customWidth="1"/>
    <col min="10532" max="10532" width="6.6640625" style="6" bestFit="1" customWidth="1"/>
    <col min="10533" max="10757" width="11.5546875" style="6"/>
    <col min="10758" max="10758" width="3.6640625" style="6" bestFit="1" customWidth="1"/>
    <col min="10759" max="10760" width="14.33203125" style="6" customWidth="1"/>
    <col min="10761" max="10761" width="6.33203125" style="6" customWidth="1"/>
    <col min="10762" max="10773" width="3.44140625" style="6" customWidth="1"/>
    <col min="10774" max="10777" width="4.77734375" style="6" customWidth="1"/>
    <col min="10778" max="10778" width="6.33203125" style="6" bestFit="1" customWidth="1"/>
    <col min="10779" max="10779" width="5.33203125" style="6" customWidth="1"/>
    <col min="10780" max="10785" width="5" style="6" customWidth="1"/>
    <col min="10786" max="10787" width="11.5546875" style="6" customWidth="1"/>
    <col min="10788" max="10788" width="6.6640625" style="6" bestFit="1" customWidth="1"/>
    <col min="10789" max="11013" width="11.5546875" style="6"/>
    <col min="11014" max="11014" width="3.6640625" style="6" bestFit="1" customWidth="1"/>
    <col min="11015" max="11016" width="14.33203125" style="6" customWidth="1"/>
    <col min="11017" max="11017" width="6.33203125" style="6" customWidth="1"/>
    <col min="11018" max="11029" width="3.44140625" style="6" customWidth="1"/>
    <col min="11030" max="11033" width="4.77734375" style="6" customWidth="1"/>
    <col min="11034" max="11034" width="6.33203125" style="6" bestFit="1" customWidth="1"/>
    <col min="11035" max="11035" width="5.33203125" style="6" customWidth="1"/>
    <col min="11036" max="11041" width="5" style="6" customWidth="1"/>
    <col min="11042" max="11043" width="11.5546875" style="6" customWidth="1"/>
    <col min="11044" max="11044" width="6.6640625" style="6" bestFit="1" customWidth="1"/>
    <col min="11045" max="11269" width="11.5546875" style="6"/>
    <col min="11270" max="11270" width="3.6640625" style="6" bestFit="1" customWidth="1"/>
    <col min="11271" max="11272" width="14.33203125" style="6" customWidth="1"/>
    <col min="11273" max="11273" width="6.33203125" style="6" customWidth="1"/>
    <col min="11274" max="11285" width="3.44140625" style="6" customWidth="1"/>
    <col min="11286" max="11289" width="4.77734375" style="6" customWidth="1"/>
    <col min="11290" max="11290" width="6.33203125" style="6" bestFit="1" customWidth="1"/>
    <col min="11291" max="11291" width="5.33203125" style="6" customWidth="1"/>
    <col min="11292" max="11297" width="5" style="6" customWidth="1"/>
    <col min="11298" max="11299" width="11.5546875" style="6" customWidth="1"/>
    <col min="11300" max="11300" width="6.6640625" style="6" bestFit="1" customWidth="1"/>
    <col min="11301" max="11525" width="11.5546875" style="6"/>
    <col min="11526" max="11526" width="3.6640625" style="6" bestFit="1" customWidth="1"/>
    <col min="11527" max="11528" width="14.33203125" style="6" customWidth="1"/>
    <col min="11529" max="11529" width="6.33203125" style="6" customWidth="1"/>
    <col min="11530" max="11541" width="3.44140625" style="6" customWidth="1"/>
    <col min="11542" max="11545" width="4.77734375" style="6" customWidth="1"/>
    <col min="11546" max="11546" width="6.33203125" style="6" bestFit="1" customWidth="1"/>
    <col min="11547" max="11547" width="5.33203125" style="6" customWidth="1"/>
    <col min="11548" max="11553" width="5" style="6" customWidth="1"/>
    <col min="11554" max="11555" width="11.5546875" style="6" customWidth="1"/>
    <col min="11556" max="11556" width="6.6640625" style="6" bestFit="1" customWidth="1"/>
    <col min="11557" max="11781" width="11.5546875" style="6"/>
    <col min="11782" max="11782" width="3.6640625" style="6" bestFit="1" customWidth="1"/>
    <col min="11783" max="11784" width="14.33203125" style="6" customWidth="1"/>
    <col min="11785" max="11785" width="6.33203125" style="6" customWidth="1"/>
    <col min="11786" max="11797" width="3.44140625" style="6" customWidth="1"/>
    <col min="11798" max="11801" width="4.77734375" style="6" customWidth="1"/>
    <col min="11802" max="11802" width="6.33203125" style="6" bestFit="1" customWidth="1"/>
    <col min="11803" max="11803" width="5.33203125" style="6" customWidth="1"/>
    <col min="11804" max="11809" width="5" style="6" customWidth="1"/>
    <col min="11810" max="11811" width="11.5546875" style="6" customWidth="1"/>
    <col min="11812" max="11812" width="6.6640625" style="6" bestFit="1" customWidth="1"/>
    <col min="11813" max="12037" width="11.5546875" style="6"/>
    <col min="12038" max="12038" width="3.6640625" style="6" bestFit="1" customWidth="1"/>
    <col min="12039" max="12040" width="14.33203125" style="6" customWidth="1"/>
    <col min="12041" max="12041" width="6.33203125" style="6" customWidth="1"/>
    <col min="12042" max="12053" width="3.44140625" style="6" customWidth="1"/>
    <col min="12054" max="12057" width="4.77734375" style="6" customWidth="1"/>
    <col min="12058" max="12058" width="6.33203125" style="6" bestFit="1" customWidth="1"/>
    <col min="12059" max="12059" width="5.33203125" style="6" customWidth="1"/>
    <col min="12060" max="12065" width="5" style="6" customWidth="1"/>
    <col min="12066" max="12067" width="11.5546875" style="6" customWidth="1"/>
    <col min="12068" max="12068" width="6.6640625" style="6" bestFit="1" customWidth="1"/>
    <col min="12069" max="12293" width="11.5546875" style="6"/>
    <col min="12294" max="12294" width="3.6640625" style="6" bestFit="1" customWidth="1"/>
    <col min="12295" max="12296" width="14.33203125" style="6" customWidth="1"/>
    <col min="12297" max="12297" width="6.33203125" style="6" customWidth="1"/>
    <col min="12298" max="12309" width="3.44140625" style="6" customWidth="1"/>
    <col min="12310" max="12313" width="4.77734375" style="6" customWidth="1"/>
    <col min="12314" max="12314" width="6.33203125" style="6" bestFit="1" customWidth="1"/>
    <col min="12315" max="12315" width="5.33203125" style="6" customWidth="1"/>
    <col min="12316" max="12321" width="5" style="6" customWidth="1"/>
    <col min="12322" max="12323" width="11.5546875" style="6" customWidth="1"/>
    <col min="12324" max="12324" width="6.6640625" style="6" bestFit="1" customWidth="1"/>
    <col min="12325" max="12549" width="11.5546875" style="6"/>
    <col min="12550" max="12550" width="3.6640625" style="6" bestFit="1" customWidth="1"/>
    <col min="12551" max="12552" width="14.33203125" style="6" customWidth="1"/>
    <col min="12553" max="12553" width="6.33203125" style="6" customWidth="1"/>
    <col min="12554" max="12565" width="3.44140625" style="6" customWidth="1"/>
    <col min="12566" max="12569" width="4.77734375" style="6" customWidth="1"/>
    <col min="12570" max="12570" width="6.33203125" style="6" bestFit="1" customWidth="1"/>
    <col min="12571" max="12571" width="5.33203125" style="6" customWidth="1"/>
    <col min="12572" max="12577" width="5" style="6" customWidth="1"/>
    <col min="12578" max="12579" width="11.5546875" style="6" customWidth="1"/>
    <col min="12580" max="12580" width="6.6640625" style="6" bestFit="1" customWidth="1"/>
    <col min="12581" max="12805" width="11.5546875" style="6"/>
    <col min="12806" max="12806" width="3.6640625" style="6" bestFit="1" customWidth="1"/>
    <col min="12807" max="12808" width="14.33203125" style="6" customWidth="1"/>
    <col min="12809" max="12809" width="6.33203125" style="6" customWidth="1"/>
    <col min="12810" max="12821" width="3.44140625" style="6" customWidth="1"/>
    <col min="12822" max="12825" width="4.77734375" style="6" customWidth="1"/>
    <col min="12826" max="12826" width="6.33203125" style="6" bestFit="1" customWidth="1"/>
    <col min="12827" max="12827" width="5.33203125" style="6" customWidth="1"/>
    <col min="12828" max="12833" width="5" style="6" customWidth="1"/>
    <col min="12834" max="12835" width="11.5546875" style="6" customWidth="1"/>
    <col min="12836" max="12836" width="6.6640625" style="6" bestFit="1" customWidth="1"/>
    <col min="12837" max="13061" width="11.5546875" style="6"/>
    <col min="13062" max="13062" width="3.6640625" style="6" bestFit="1" customWidth="1"/>
    <col min="13063" max="13064" width="14.33203125" style="6" customWidth="1"/>
    <col min="13065" max="13065" width="6.33203125" style="6" customWidth="1"/>
    <col min="13066" max="13077" width="3.44140625" style="6" customWidth="1"/>
    <col min="13078" max="13081" width="4.77734375" style="6" customWidth="1"/>
    <col min="13082" max="13082" width="6.33203125" style="6" bestFit="1" customWidth="1"/>
    <col min="13083" max="13083" width="5.33203125" style="6" customWidth="1"/>
    <col min="13084" max="13089" width="5" style="6" customWidth="1"/>
    <col min="13090" max="13091" width="11.5546875" style="6" customWidth="1"/>
    <col min="13092" max="13092" width="6.6640625" style="6" bestFit="1" customWidth="1"/>
    <col min="13093" max="13317" width="11.5546875" style="6"/>
    <col min="13318" max="13318" width="3.6640625" style="6" bestFit="1" customWidth="1"/>
    <col min="13319" max="13320" width="14.33203125" style="6" customWidth="1"/>
    <col min="13321" max="13321" width="6.33203125" style="6" customWidth="1"/>
    <col min="13322" max="13333" width="3.44140625" style="6" customWidth="1"/>
    <col min="13334" max="13337" width="4.77734375" style="6" customWidth="1"/>
    <col min="13338" max="13338" width="6.33203125" style="6" bestFit="1" customWidth="1"/>
    <col min="13339" max="13339" width="5.33203125" style="6" customWidth="1"/>
    <col min="13340" max="13345" width="5" style="6" customWidth="1"/>
    <col min="13346" max="13347" width="11.5546875" style="6" customWidth="1"/>
    <col min="13348" max="13348" width="6.6640625" style="6" bestFit="1" customWidth="1"/>
    <col min="13349" max="13573" width="11.5546875" style="6"/>
    <col min="13574" max="13574" width="3.6640625" style="6" bestFit="1" customWidth="1"/>
    <col min="13575" max="13576" width="14.33203125" style="6" customWidth="1"/>
    <col min="13577" max="13577" width="6.33203125" style="6" customWidth="1"/>
    <col min="13578" max="13589" width="3.44140625" style="6" customWidth="1"/>
    <col min="13590" max="13593" width="4.77734375" style="6" customWidth="1"/>
    <col min="13594" max="13594" width="6.33203125" style="6" bestFit="1" customWidth="1"/>
    <col min="13595" max="13595" width="5.33203125" style="6" customWidth="1"/>
    <col min="13596" max="13601" width="5" style="6" customWidth="1"/>
    <col min="13602" max="13603" width="11.5546875" style="6" customWidth="1"/>
    <col min="13604" max="13604" width="6.6640625" style="6" bestFit="1" customWidth="1"/>
    <col min="13605" max="13829" width="11.5546875" style="6"/>
    <col min="13830" max="13830" width="3.6640625" style="6" bestFit="1" customWidth="1"/>
    <col min="13831" max="13832" width="14.33203125" style="6" customWidth="1"/>
    <col min="13833" max="13833" width="6.33203125" style="6" customWidth="1"/>
    <col min="13834" max="13845" width="3.44140625" style="6" customWidth="1"/>
    <col min="13846" max="13849" width="4.77734375" style="6" customWidth="1"/>
    <col min="13850" max="13850" width="6.33203125" style="6" bestFit="1" customWidth="1"/>
    <col min="13851" max="13851" width="5.33203125" style="6" customWidth="1"/>
    <col min="13852" max="13857" width="5" style="6" customWidth="1"/>
    <col min="13858" max="13859" width="11.5546875" style="6" customWidth="1"/>
    <col min="13860" max="13860" width="6.6640625" style="6" bestFit="1" customWidth="1"/>
    <col min="13861" max="14085" width="11.5546875" style="6"/>
    <col min="14086" max="14086" width="3.6640625" style="6" bestFit="1" customWidth="1"/>
    <col min="14087" max="14088" width="14.33203125" style="6" customWidth="1"/>
    <col min="14089" max="14089" width="6.33203125" style="6" customWidth="1"/>
    <col min="14090" max="14101" width="3.44140625" style="6" customWidth="1"/>
    <col min="14102" max="14105" width="4.77734375" style="6" customWidth="1"/>
    <col min="14106" max="14106" width="6.33203125" style="6" bestFit="1" customWidth="1"/>
    <col min="14107" max="14107" width="5.33203125" style="6" customWidth="1"/>
    <col min="14108" max="14113" width="5" style="6" customWidth="1"/>
    <col min="14114" max="14115" width="11.5546875" style="6" customWidth="1"/>
    <col min="14116" max="14116" width="6.6640625" style="6" bestFit="1" customWidth="1"/>
    <col min="14117" max="14341" width="11.5546875" style="6"/>
    <col min="14342" max="14342" width="3.6640625" style="6" bestFit="1" customWidth="1"/>
    <col min="14343" max="14344" width="14.33203125" style="6" customWidth="1"/>
    <col min="14345" max="14345" width="6.33203125" style="6" customWidth="1"/>
    <col min="14346" max="14357" width="3.44140625" style="6" customWidth="1"/>
    <col min="14358" max="14361" width="4.77734375" style="6" customWidth="1"/>
    <col min="14362" max="14362" width="6.33203125" style="6" bestFit="1" customWidth="1"/>
    <col min="14363" max="14363" width="5.33203125" style="6" customWidth="1"/>
    <col min="14364" max="14369" width="5" style="6" customWidth="1"/>
    <col min="14370" max="14371" width="11.5546875" style="6" customWidth="1"/>
    <col min="14372" max="14372" width="6.6640625" style="6" bestFit="1" customWidth="1"/>
    <col min="14373" max="14597" width="11.5546875" style="6"/>
    <col min="14598" max="14598" width="3.6640625" style="6" bestFit="1" customWidth="1"/>
    <col min="14599" max="14600" width="14.33203125" style="6" customWidth="1"/>
    <col min="14601" max="14601" width="6.33203125" style="6" customWidth="1"/>
    <col min="14602" max="14613" width="3.44140625" style="6" customWidth="1"/>
    <col min="14614" max="14617" width="4.77734375" style="6" customWidth="1"/>
    <col min="14618" max="14618" width="6.33203125" style="6" bestFit="1" customWidth="1"/>
    <col min="14619" max="14619" width="5.33203125" style="6" customWidth="1"/>
    <col min="14620" max="14625" width="5" style="6" customWidth="1"/>
    <col min="14626" max="14627" width="11.5546875" style="6" customWidth="1"/>
    <col min="14628" max="14628" width="6.6640625" style="6" bestFit="1" customWidth="1"/>
    <col min="14629" max="14853" width="11.5546875" style="6"/>
    <col min="14854" max="14854" width="3.6640625" style="6" bestFit="1" customWidth="1"/>
    <col min="14855" max="14856" width="14.33203125" style="6" customWidth="1"/>
    <col min="14857" max="14857" width="6.33203125" style="6" customWidth="1"/>
    <col min="14858" max="14869" width="3.44140625" style="6" customWidth="1"/>
    <col min="14870" max="14873" width="4.77734375" style="6" customWidth="1"/>
    <col min="14874" max="14874" width="6.33203125" style="6" bestFit="1" customWidth="1"/>
    <col min="14875" max="14875" width="5.33203125" style="6" customWidth="1"/>
    <col min="14876" max="14881" width="5" style="6" customWidth="1"/>
    <col min="14882" max="14883" width="11.5546875" style="6" customWidth="1"/>
    <col min="14884" max="14884" width="6.6640625" style="6" bestFit="1" customWidth="1"/>
    <col min="14885" max="15109" width="11.5546875" style="6"/>
    <col min="15110" max="15110" width="3.6640625" style="6" bestFit="1" customWidth="1"/>
    <col min="15111" max="15112" width="14.33203125" style="6" customWidth="1"/>
    <col min="15113" max="15113" width="6.33203125" style="6" customWidth="1"/>
    <col min="15114" max="15125" width="3.44140625" style="6" customWidth="1"/>
    <col min="15126" max="15129" width="4.77734375" style="6" customWidth="1"/>
    <col min="15130" max="15130" width="6.33203125" style="6" bestFit="1" customWidth="1"/>
    <col min="15131" max="15131" width="5.33203125" style="6" customWidth="1"/>
    <col min="15132" max="15137" width="5" style="6" customWidth="1"/>
    <col min="15138" max="15139" width="11.5546875" style="6" customWidth="1"/>
    <col min="15140" max="15140" width="6.6640625" style="6" bestFit="1" customWidth="1"/>
    <col min="15141" max="15365" width="11.5546875" style="6"/>
    <col min="15366" max="15366" width="3.6640625" style="6" bestFit="1" customWidth="1"/>
    <col min="15367" max="15368" width="14.33203125" style="6" customWidth="1"/>
    <col min="15369" max="15369" width="6.33203125" style="6" customWidth="1"/>
    <col min="15370" max="15381" width="3.44140625" style="6" customWidth="1"/>
    <col min="15382" max="15385" width="4.77734375" style="6" customWidth="1"/>
    <col min="15386" max="15386" width="6.33203125" style="6" bestFit="1" customWidth="1"/>
    <col min="15387" max="15387" width="5.33203125" style="6" customWidth="1"/>
    <col min="15388" max="15393" width="5" style="6" customWidth="1"/>
    <col min="15394" max="15395" width="11.5546875" style="6" customWidth="1"/>
    <col min="15396" max="15396" width="6.6640625" style="6" bestFit="1" customWidth="1"/>
    <col min="15397" max="15621" width="11.5546875" style="6"/>
    <col min="15622" max="15622" width="3.6640625" style="6" bestFit="1" customWidth="1"/>
    <col min="15623" max="15624" width="14.33203125" style="6" customWidth="1"/>
    <col min="15625" max="15625" width="6.33203125" style="6" customWidth="1"/>
    <col min="15626" max="15637" width="3.44140625" style="6" customWidth="1"/>
    <col min="15638" max="15641" width="4.77734375" style="6" customWidth="1"/>
    <col min="15642" max="15642" width="6.33203125" style="6" bestFit="1" customWidth="1"/>
    <col min="15643" max="15643" width="5.33203125" style="6" customWidth="1"/>
    <col min="15644" max="15649" width="5" style="6" customWidth="1"/>
    <col min="15650" max="15651" width="11.5546875" style="6" customWidth="1"/>
    <col min="15652" max="15652" width="6.6640625" style="6" bestFit="1" customWidth="1"/>
    <col min="15653" max="15877" width="11.5546875" style="6"/>
    <col min="15878" max="15878" width="3.6640625" style="6" bestFit="1" customWidth="1"/>
    <col min="15879" max="15880" width="14.33203125" style="6" customWidth="1"/>
    <col min="15881" max="15881" width="6.33203125" style="6" customWidth="1"/>
    <col min="15882" max="15893" width="3.44140625" style="6" customWidth="1"/>
    <col min="15894" max="15897" width="4.77734375" style="6" customWidth="1"/>
    <col min="15898" max="15898" width="6.33203125" style="6" bestFit="1" customWidth="1"/>
    <col min="15899" max="15899" width="5.33203125" style="6" customWidth="1"/>
    <col min="15900" max="15905" width="5" style="6" customWidth="1"/>
    <col min="15906" max="15907" width="11.5546875" style="6" customWidth="1"/>
    <col min="15908" max="15908" width="6.6640625" style="6" bestFit="1" customWidth="1"/>
    <col min="15909" max="16133" width="11.5546875" style="6"/>
    <col min="16134" max="16134" width="3.6640625" style="6" bestFit="1" customWidth="1"/>
    <col min="16135" max="16136" width="14.33203125" style="6" customWidth="1"/>
    <col min="16137" max="16137" width="6.33203125" style="6" customWidth="1"/>
    <col min="16138" max="16149" width="3.44140625" style="6" customWidth="1"/>
    <col min="16150" max="16153" width="4.77734375" style="6" customWidth="1"/>
    <col min="16154" max="16154" width="6.33203125" style="6" bestFit="1" customWidth="1"/>
    <col min="16155" max="16155" width="5.33203125" style="6" customWidth="1"/>
    <col min="16156" max="16161" width="5" style="6" customWidth="1"/>
    <col min="16162" max="16163" width="11.5546875" style="6" customWidth="1"/>
    <col min="16164" max="16164" width="6.6640625" style="6" bestFit="1" customWidth="1"/>
    <col min="16165" max="16384" width="11.5546875" style="6"/>
  </cols>
  <sheetData>
    <row r="1" spans="1:36" ht="24.6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5"/>
      <c r="AE1" s="3"/>
      <c r="AF1" s="3"/>
      <c r="AG1" s="3"/>
      <c r="AH1" s="3"/>
      <c r="AI1" s="3"/>
      <c r="AJ1" s="5"/>
    </row>
    <row r="2" spans="1:36" ht="17.399999999999999">
      <c r="A2" s="7"/>
      <c r="B2" s="8"/>
      <c r="C2" s="9"/>
      <c r="D2" s="8"/>
      <c r="E2" s="8"/>
      <c r="F2" s="10"/>
      <c r="G2" s="10"/>
      <c r="H2" s="10"/>
      <c r="I2" s="10"/>
      <c r="J2" s="9"/>
      <c r="K2" s="9"/>
      <c r="L2" s="9"/>
      <c r="M2" s="9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10"/>
      <c r="AF2" s="10"/>
      <c r="AG2" s="10"/>
      <c r="AH2" s="10"/>
      <c r="AI2" s="10"/>
      <c r="AJ2" s="11"/>
    </row>
    <row r="3" spans="1:36" ht="17.399999999999999">
      <c r="A3" s="7"/>
      <c r="B3" s="8" t="s">
        <v>1</v>
      </c>
      <c r="C3" s="9"/>
      <c r="D3" s="8"/>
      <c r="E3" s="8"/>
      <c r="F3" s="10"/>
      <c r="G3" s="10"/>
      <c r="H3" s="10"/>
      <c r="I3" s="10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0"/>
      <c r="AF3" s="10"/>
      <c r="AG3" s="10"/>
      <c r="AH3" s="10"/>
      <c r="AI3" s="10"/>
      <c r="AJ3" s="11"/>
    </row>
    <row r="4" spans="1:36" ht="15.6" thickBot="1">
      <c r="A4" s="12"/>
      <c r="B4" s="13"/>
      <c r="C4" s="14"/>
      <c r="D4" s="14"/>
      <c r="E4" s="14"/>
      <c r="F4" s="14"/>
      <c r="G4" s="14"/>
      <c r="H4" s="14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  <c r="AE4" s="14"/>
      <c r="AF4" s="14"/>
      <c r="AG4" s="14"/>
      <c r="AH4" s="14"/>
      <c r="AI4" s="14"/>
      <c r="AJ4" s="15"/>
    </row>
    <row r="5" spans="1:36" ht="42" thickBot="1">
      <c r="A5" s="16" t="s">
        <v>2</v>
      </c>
      <c r="B5" s="17" t="s">
        <v>3</v>
      </c>
      <c r="C5" s="18" t="s">
        <v>4</v>
      </c>
      <c r="D5" s="16" t="s">
        <v>5</v>
      </c>
      <c r="E5" s="19" t="s">
        <v>6</v>
      </c>
      <c r="F5" s="20">
        <v>1</v>
      </c>
      <c r="G5" s="17">
        <v>2</v>
      </c>
      <c r="H5" s="17">
        <v>3</v>
      </c>
      <c r="I5" s="17">
        <v>4</v>
      </c>
      <c r="J5" s="17">
        <v>5</v>
      </c>
      <c r="K5" s="17">
        <v>6</v>
      </c>
      <c r="L5" s="17">
        <v>7</v>
      </c>
      <c r="M5" s="17">
        <v>8</v>
      </c>
      <c r="N5" s="17">
        <v>9</v>
      </c>
      <c r="O5" s="17">
        <v>10</v>
      </c>
      <c r="P5" s="17">
        <v>11</v>
      </c>
      <c r="Q5" s="21">
        <v>12</v>
      </c>
      <c r="R5" s="20" t="s">
        <v>7</v>
      </c>
      <c r="S5" s="21" t="s">
        <v>8</v>
      </c>
      <c r="T5" s="22" t="s">
        <v>9</v>
      </c>
      <c r="U5" s="18" t="s">
        <v>10</v>
      </c>
      <c r="V5" s="19" t="s">
        <v>11</v>
      </c>
      <c r="W5" s="16" t="s">
        <v>12</v>
      </c>
      <c r="X5" s="23" t="s">
        <v>13</v>
      </c>
      <c r="Y5" s="16" t="s">
        <v>14</v>
      </c>
      <c r="Z5" s="16" t="s">
        <v>15</v>
      </c>
      <c r="AA5" s="16" t="s">
        <v>16</v>
      </c>
      <c r="AB5" s="16" t="s">
        <v>17</v>
      </c>
      <c r="AC5" s="16" t="s">
        <v>18</v>
      </c>
      <c r="AD5" s="16" t="s">
        <v>19</v>
      </c>
      <c r="AE5" s="24" t="s">
        <v>20</v>
      </c>
      <c r="AF5" s="16" t="s">
        <v>21</v>
      </c>
      <c r="AG5" s="16" t="s">
        <v>22</v>
      </c>
      <c r="AH5" s="16" t="s">
        <v>23</v>
      </c>
      <c r="AI5" s="16" t="s">
        <v>24</v>
      </c>
      <c r="AJ5" s="16" t="s">
        <v>25</v>
      </c>
    </row>
    <row r="6" spans="1:36" ht="18.600000000000001" customHeight="1">
      <c r="A6" s="25">
        <v>1</v>
      </c>
      <c r="B6" s="26"/>
      <c r="C6" s="27"/>
      <c r="D6" s="28"/>
      <c r="E6" s="29"/>
      <c r="F6" s="30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3">
        <v>0</v>
      </c>
      <c r="S6" s="32">
        <v>11</v>
      </c>
      <c r="T6" s="34">
        <f t="shared" ref="T6:T17" si="0">SUM(F6:Q6)</f>
        <v>0</v>
      </c>
      <c r="U6" s="35">
        <f>F18</f>
        <v>0</v>
      </c>
      <c r="V6" s="36">
        <f t="shared" ref="V6:V17" si="1">R6/S6</f>
        <v>0</v>
      </c>
      <c r="W6" s="37">
        <f t="shared" ref="W6:W17" si="2">T6-U6</f>
        <v>0</v>
      </c>
      <c r="X6" s="38"/>
      <c r="Y6" s="39"/>
      <c r="Z6" s="39"/>
      <c r="AA6" s="39"/>
      <c r="AB6" s="39"/>
      <c r="AC6" s="39"/>
      <c r="AD6" s="39"/>
      <c r="AE6" s="40"/>
      <c r="AF6" s="39"/>
      <c r="AG6" s="39"/>
      <c r="AH6" s="39"/>
      <c r="AI6" s="39"/>
      <c r="AJ6" s="39"/>
    </row>
    <row r="7" spans="1:36" ht="18.600000000000001" customHeight="1">
      <c r="A7" s="41">
        <v>2</v>
      </c>
      <c r="B7" s="42"/>
      <c r="C7" s="43"/>
      <c r="D7" s="44"/>
      <c r="E7" s="45"/>
      <c r="F7" s="46"/>
      <c r="G7" s="47"/>
      <c r="H7" s="48"/>
      <c r="I7" s="48"/>
      <c r="J7" s="48"/>
      <c r="K7" s="48"/>
      <c r="L7" s="48"/>
      <c r="M7" s="48"/>
      <c r="N7" s="48"/>
      <c r="O7" s="48"/>
      <c r="P7" s="48"/>
      <c r="Q7" s="49"/>
      <c r="R7" s="46">
        <v>0</v>
      </c>
      <c r="S7" s="49">
        <v>11</v>
      </c>
      <c r="T7" s="34">
        <f t="shared" si="0"/>
        <v>0</v>
      </c>
      <c r="U7" s="50">
        <f>G18</f>
        <v>0</v>
      </c>
      <c r="V7" s="51">
        <f t="shared" si="1"/>
        <v>0</v>
      </c>
      <c r="W7" s="41">
        <f t="shared" si="2"/>
        <v>0</v>
      </c>
      <c r="X7" s="52"/>
      <c r="Y7" s="53"/>
      <c r="Z7" s="53"/>
      <c r="AA7" s="53"/>
      <c r="AB7" s="53"/>
      <c r="AC7" s="53"/>
      <c r="AD7" s="53"/>
      <c r="AE7" s="54"/>
      <c r="AF7" s="53"/>
      <c r="AG7" s="53"/>
      <c r="AH7" s="53"/>
      <c r="AI7" s="53"/>
      <c r="AJ7" s="53"/>
    </row>
    <row r="8" spans="1:36" ht="18.600000000000001" customHeight="1">
      <c r="A8" s="41">
        <v>3</v>
      </c>
      <c r="B8" s="42"/>
      <c r="C8" s="43"/>
      <c r="D8" s="44"/>
      <c r="E8" s="45"/>
      <c r="F8" s="46"/>
      <c r="G8" s="48"/>
      <c r="H8" s="47"/>
      <c r="I8" s="48"/>
      <c r="J8" s="48"/>
      <c r="K8" s="48"/>
      <c r="L8" s="48"/>
      <c r="M8" s="48"/>
      <c r="N8" s="48"/>
      <c r="O8" s="48"/>
      <c r="P8" s="48"/>
      <c r="Q8" s="49"/>
      <c r="R8" s="46">
        <v>0</v>
      </c>
      <c r="S8" s="49">
        <v>11</v>
      </c>
      <c r="T8" s="34">
        <f t="shared" si="0"/>
        <v>0</v>
      </c>
      <c r="U8" s="50">
        <f>H18</f>
        <v>0</v>
      </c>
      <c r="V8" s="51">
        <f t="shared" si="1"/>
        <v>0</v>
      </c>
      <c r="W8" s="41">
        <f t="shared" si="2"/>
        <v>0</v>
      </c>
      <c r="X8" s="52"/>
      <c r="Y8" s="53"/>
      <c r="Z8" s="53"/>
      <c r="AA8" s="53"/>
      <c r="AB8" s="53"/>
      <c r="AC8" s="53"/>
      <c r="AD8" s="53"/>
      <c r="AE8" s="54"/>
      <c r="AF8" s="53"/>
      <c r="AG8" s="53"/>
      <c r="AH8" s="53"/>
      <c r="AI8" s="53"/>
      <c r="AJ8" s="53"/>
    </row>
    <row r="9" spans="1:36" ht="18.600000000000001" customHeight="1">
      <c r="A9" s="41">
        <v>4</v>
      </c>
      <c r="B9" s="42"/>
      <c r="C9" s="43"/>
      <c r="D9" s="44"/>
      <c r="E9" s="45"/>
      <c r="F9" s="46"/>
      <c r="G9" s="48"/>
      <c r="H9" s="48"/>
      <c r="I9" s="47"/>
      <c r="J9" s="48"/>
      <c r="K9" s="48"/>
      <c r="L9" s="48"/>
      <c r="M9" s="48"/>
      <c r="N9" s="48"/>
      <c r="O9" s="48"/>
      <c r="P9" s="48"/>
      <c r="Q9" s="49"/>
      <c r="R9" s="46">
        <v>0</v>
      </c>
      <c r="S9" s="49">
        <v>11</v>
      </c>
      <c r="T9" s="34">
        <f t="shared" si="0"/>
        <v>0</v>
      </c>
      <c r="U9" s="50">
        <f>I18</f>
        <v>0</v>
      </c>
      <c r="V9" s="51">
        <f t="shared" si="1"/>
        <v>0</v>
      </c>
      <c r="W9" s="41">
        <f t="shared" si="2"/>
        <v>0</v>
      </c>
      <c r="X9" s="52"/>
      <c r="Y9" s="53"/>
      <c r="Z9" s="53"/>
      <c r="AA9" s="53"/>
      <c r="AB9" s="53"/>
      <c r="AC9" s="53"/>
      <c r="AD9" s="53"/>
      <c r="AE9" s="54"/>
      <c r="AF9" s="53"/>
      <c r="AG9" s="53"/>
      <c r="AH9" s="53"/>
      <c r="AI9" s="53"/>
      <c r="AJ9" s="53"/>
    </row>
    <row r="10" spans="1:36" ht="18.600000000000001" customHeight="1">
      <c r="A10" s="41">
        <v>5</v>
      </c>
      <c r="B10" s="55"/>
      <c r="C10" s="43"/>
      <c r="D10" s="44"/>
      <c r="E10" s="45"/>
      <c r="F10" s="46"/>
      <c r="G10" s="48"/>
      <c r="H10" s="48"/>
      <c r="I10" s="48"/>
      <c r="J10" s="47"/>
      <c r="K10" s="48"/>
      <c r="L10" s="48"/>
      <c r="M10" s="48"/>
      <c r="N10" s="48"/>
      <c r="O10" s="48"/>
      <c r="P10" s="48"/>
      <c r="Q10" s="49"/>
      <c r="R10" s="46">
        <v>0</v>
      </c>
      <c r="S10" s="49">
        <v>11</v>
      </c>
      <c r="T10" s="34">
        <f t="shared" si="0"/>
        <v>0</v>
      </c>
      <c r="U10" s="50">
        <f>J18</f>
        <v>0</v>
      </c>
      <c r="V10" s="51">
        <f t="shared" si="1"/>
        <v>0</v>
      </c>
      <c r="W10" s="41">
        <f t="shared" si="2"/>
        <v>0</v>
      </c>
      <c r="X10" s="52"/>
      <c r="Y10" s="53"/>
      <c r="Z10" s="53"/>
      <c r="AA10" s="53"/>
      <c r="AB10" s="53"/>
      <c r="AC10" s="53"/>
      <c r="AD10" s="53"/>
      <c r="AE10" s="54"/>
      <c r="AF10" s="53"/>
      <c r="AG10" s="53"/>
      <c r="AH10" s="53"/>
      <c r="AI10" s="53"/>
      <c r="AJ10" s="53"/>
    </row>
    <row r="11" spans="1:36" ht="18.600000000000001" customHeight="1">
      <c r="A11" s="41">
        <v>6</v>
      </c>
      <c r="B11" s="55"/>
      <c r="C11" s="43"/>
      <c r="D11" s="44"/>
      <c r="E11" s="45"/>
      <c r="F11" s="46"/>
      <c r="G11" s="48"/>
      <c r="H11" s="48"/>
      <c r="I11" s="48"/>
      <c r="J11" s="48"/>
      <c r="K11" s="47"/>
      <c r="L11" s="48"/>
      <c r="M11" s="48"/>
      <c r="N11" s="48"/>
      <c r="O11" s="48"/>
      <c r="P11" s="48"/>
      <c r="Q11" s="49"/>
      <c r="R11" s="46">
        <v>0</v>
      </c>
      <c r="S11" s="49">
        <v>11</v>
      </c>
      <c r="T11" s="34">
        <f t="shared" si="0"/>
        <v>0</v>
      </c>
      <c r="U11" s="50">
        <f>K18</f>
        <v>0</v>
      </c>
      <c r="V11" s="51">
        <f t="shared" si="1"/>
        <v>0</v>
      </c>
      <c r="W11" s="41">
        <f t="shared" si="2"/>
        <v>0</v>
      </c>
      <c r="X11" s="52"/>
      <c r="Y11" s="53"/>
      <c r="Z11" s="53"/>
      <c r="AA11" s="53"/>
      <c r="AB11" s="53"/>
      <c r="AC11" s="53"/>
      <c r="AD11" s="53"/>
      <c r="AE11" s="54"/>
      <c r="AF11" s="53"/>
      <c r="AG11" s="53"/>
      <c r="AH11" s="53"/>
      <c r="AI11" s="53"/>
      <c r="AJ11" s="53"/>
    </row>
    <row r="12" spans="1:36" ht="18.600000000000001" customHeight="1">
      <c r="A12" s="41">
        <v>7</v>
      </c>
      <c r="B12" s="55"/>
      <c r="C12" s="43"/>
      <c r="D12" s="44"/>
      <c r="E12" s="45"/>
      <c r="F12" s="46"/>
      <c r="G12" s="48"/>
      <c r="H12" s="48"/>
      <c r="I12" s="48"/>
      <c r="J12" s="48"/>
      <c r="K12" s="48"/>
      <c r="L12" s="47"/>
      <c r="M12" s="48"/>
      <c r="N12" s="48"/>
      <c r="O12" s="48"/>
      <c r="P12" s="48"/>
      <c r="Q12" s="49"/>
      <c r="R12" s="46">
        <v>0</v>
      </c>
      <c r="S12" s="49">
        <v>11</v>
      </c>
      <c r="T12" s="34">
        <f t="shared" si="0"/>
        <v>0</v>
      </c>
      <c r="U12" s="50">
        <f>L18</f>
        <v>0</v>
      </c>
      <c r="V12" s="51">
        <f t="shared" si="1"/>
        <v>0</v>
      </c>
      <c r="W12" s="41">
        <f t="shared" si="2"/>
        <v>0</v>
      </c>
      <c r="X12" s="52"/>
      <c r="Y12" s="53"/>
      <c r="Z12" s="53"/>
      <c r="AA12" s="53"/>
      <c r="AB12" s="53"/>
      <c r="AC12" s="53"/>
      <c r="AD12" s="53"/>
      <c r="AE12" s="54"/>
      <c r="AF12" s="53"/>
      <c r="AG12" s="53"/>
      <c r="AH12" s="53"/>
      <c r="AI12" s="53"/>
      <c r="AJ12" s="53"/>
    </row>
    <row r="13" spans="1:36" ht="18.600000000000001" customHeight="1">
      <c r="A13" s="41">
        <v>8</v>
      </c>
      <c r="B13" s="55"/>
      <c r="C13" s="43"/>
      <c r="D13" s="44"/>
      <c r="E13" s="45"/>
      <c r="F13" s="46"/>
      <c r="G13" s="48"/>
      <c r="H13" s="48"/>
      <c r="I13" s="48"/>
      <c r="J13" s="48"/>
      <c r="K13" s="48"/>
      <c r="L13" s="48"/>
      <c r="M13" s="47"/>
      <c r="N13" s="48"/>
      <c r="O13" s="48"/>
      <c r="P13" s="48"/>
      <c r="Q13" s="49"/>
      <c r="R13" s="46">
        <v>0</v>
      </c>
      <c r="S13" s="49">
        <v>11</v>
      </c>
      <c r="T13" s="34">
        <f t="shared" si="0"/>
        <v>0</v>
      </c>
      <c r="U13" s="50">
        <f>M18</f>
        <v>0</v>
      </c>
      <c r="V13" s="51">
        <f t="shared" si="1"/>
        <v>0</v>
      </c>
      <c r="W13" s="41">
        <f t="shared" si="2"/>
        <v>0</v>
      </c>
      <c r="X13" s="52"/>
      <c r="Y13" s="53"/>
      <c r="Z13" s="53"/>
      <c r="AA13" s="53"/>
      <c r="AB13" s="53"/>
      <c r="AC13" s="53"/>
      <c r="AD13" s="53"/>
      <c r="AE13" s="54"/>
      <c r="AF13" s="53"/>
      <c r="AG13" s="53"/>
      <c r="AH13" s="53"/>
      <c r="AI13" s="53"/>
      <c r="AJ13" s="53"/>
    </row>
    <row r="14" spans="1:36" ht="18.600000000000001" customHeight="1">
      <c r="A14" s="56">
        <v>9</v>
      </c>
      <c r="B14" s="57"/>
      <c r="C14" s="58"/>
      <c r="D14" s="59"/>
      <c r="E14" s="60"/>
      <c r="F14" s="46"/>
      <c r="G14" s="48"/>
      <c r="H14" s="48"/>
      <c r="I14" s="48"/>
      <c r="J14" s="48"/>
      <c r="K14" s="61"/>
      <c r="L14" s="61"/>
      <c r="M14" s="62"/>
      <c r="N14" s="47"/>
      <c r="O14" s="61"/>
      <c r="P14" s="61"/>
      <c r="Q14" s="49"/>
      <c r="R14" s="63">
        <v>0</v>
      </c>
      <c r="S14" s="64">
        <v>11</v>
      </c>
      <c r="T14" s="34">
        <f t="shared" si="0"/>
        <v>0</v>
      </c>
      <c r="U14" s="65">
        <f>N18</f>
        <v>0</v>
      </c>
      <c r="V14" s="51">
        <f t="shared" si="1"/>
        <v>0</v>
      </c>
      <c r="W14" s="41">
        <f t="shared" si="2"/>
        <v>0</v>
      </c>
      <c r="X14" s="52"/>
      <c r="Y14" s="53"/>
      <c r="Z14" s="53"/>
      <c r="AA14" s="53"/>
      <c r="AB14" s="53"/>
      <c r="AC14" s="53"/>
      <c r="AD14" s="53"/>
      <c r="AE14" s="54"/>
      <c r="AF14" s="53"/>
      <c r="AG14" s="53"/>
      <c r="AH14" s="53"/>
      <c r="AI14" s="53"/>
      <c r="AJ14" s="53"/>
    </row>
    <row r="15" spans="1:36" ht="18.600000000000001" customHeight="1">
      <c r="A15" s="56">
        <v>10</v>
      </c>
      <c r="B15" s="57"/>
      <c r="C15" s="58"/>
      <c r="D15" s="59"/>
      <c r="E15" s="60"/>
      <c r="F15" s="46"/>
      <c r="G15" s="48"/>
      <c r="H15" s="48"/>
      <c r="I15" s="48"/>
      <c r="J15" s="48"/>
      <c r="K15" s="61"/>
      <c r="L15" s="61"/>
      <c r="M15" s="62"/>
      <c r="N15" s="61"/>
      <c r="O15" s="47"/>
      <c r="P15" s="61"/>
      <c r="Q15" s="49"/>
      <c r="R15" s="63">
        <v>0</v>
      </c>
      <c r="S15" s="64">
        <v>11</v>
      </c>
      <c r="T15" s="34">
        <f t="shared" si="0"/>
        <v>0</v>
      </c>
      <c r="U15" s="65">
        <f>O18</f>
        <v>0</v>
      </c>
      <c r="V15" s="51">
        <f t="shared" si="1"/>
        <v>0</v>
      </c>
      <c r="W15" s="41">
        <f t="shared" si="2"/>
        <v>0</v>
      </c>
      <c r="X15" s="52"/>
      <c r="Y15" s="53"/>
      <c r="Z15" s="53"/>
      <c r="AA15" s="53"/>
      <c r="AB15" s="53"/>
      <c r="AC15" s="53"/>
      <c r="AD15" s="53"/>
      <c r="AE15" s="54"/>
      <c r="AF15" s="53"/>
      <c r="AG15" s="53"/>
      <c r="AH15" s="53"/>
      <c r="AI15" s="53"/>
      <c r="AJ15" s="53"/>
    </row>
    <row r="16" spans="1:36" ht="18.600000000000001" customHeight="1">
      <c r="A16" s="56">
        <v>11</v>
      </c>
      <c r="B16" s="57"/>
      <c r="C16" s="58"/>
      <c r="D16" s="59"/>
      <c r="E16" s="60"/>
      <c r="F16" s="46"/>
      <c r="G16" s="48"/>
      <c r="H16" s="48"/>
      <c r="I16" s="48"/>
      <c r="J16" s="48"/>
      <c r="K16" s="61"/>
      <c r="L16" s="61"/>
      <c r="M16" s="62"/>
      <c r="N16" s="61"/>
      <c r="O16" s="61"/>
      <c r="P16" s="47"/>
      <c r="Q16" s="49"/>
      <c r="R16" s="63">
        <v>0</v>
      </c>
      <c r="S16" s="64">
        <v>11</v>
      </c>
      <c r="T16" s="34">
        <f t="shared" si="0"/>
        <v>0</v>
      </c>
      <c r="U16" s="65">
        <f>P18</f>
        <v>0</v>
      </c>
      <c r="V16" s="51">
        <f t="shared" si="1"/>
        <v>0</v>
      </c>
      <c r="W16" s="41">
        <f t="shared" si="2"/>
        <v>0</v>
      </c>
      <c r="X16" s="52"/>
      <c r="Y16" s="53"/>
      <c r="Z16" s="53"/>
      <c r="AA16" s="53"/>
      <c r="AB16" s="53"/>
      <c r="AC16" s="53"/>
      <c r="AD16" s="53"/>
      <c r="AE16" s="54"/>
      <c r="AF16" s="53"/>
      <c r="AG16" s="53"/>
      <c r="AH16" s="53"/>
      <c r="AI16" s="53"/>
      <c r="AJ16" s="53"/>
    </row>
    <row r="17" spans="1:36" ht="18.600000000000001" customHeight="1" thickBot="1">
      <c r="A17" s="56">
        <v>12</v>
      </c>
      <c r="B17" s="57"/>
      <c r="C17" s="58"/>
      <c r="D17" s="66"/>
      <c r="E17" s="60"/>
      <c r="F17" s="63"/>
      <c r="G17" s="67"/>
      <c r="H17" s="67"/>
      <c r="I17" s="67"/>
      <c r="J17" s="67"/>
      <c r="K17" s="68"/>
      <c r="L17" s="68"/>
      <c r="M17" s="68"/>
      <c r="N17" s="69"/>
      <c r="O17" s="69"/>
      <c r="P17" s="69"/>
      <c r="Q17" s="70"/>
      <c r="R17" s="63">
        <v>0</v>
      </c>
      <c r="S17" s="64">
        <v>11</v>
      </c>
      <c r="T17" s="71">
        <f t="shared" si="0"/>
        <v>0</v>
      </c>
      <c r="U17" s="65">
        <f>Q18</f>
        <v>0</v>
      </c>
      <c r="V17" s="72">
        <f t="shared" si="1"/>
        <v>0</v>
      </c>
      <c r="W17" s="56">
        <f t="shared" si="2"/>
        <v>0</v>
      </c>
      <c r="X17" s="73"/>
      <c r="Y17" s="74"/>
      <c r="Z17" s="74"/>
      <c r="AA17" s="74"/>
      <c r="AB17" s="74"/>
      <c r="AC17" s="74"/>
      <c r="AD17" s="74"/>
      <c r="AE17" s="75"/>
      <c r="AF17" s="74"/>
      <c r="AG17" s="74"/>
      <c r="AH17" s="74"/>
      <c r="AI17" s="74"/>
      <c r="AJ17" s="74"/>
    </row>
    <row r="18" spans="1:36" ht="20.399999999999999" customHeight="1" thickBot="1">
      <c r="A18" s="76"/>
      <c r="B18" s="77"/>
      <c r="C18" s="77"/>
      <c r="D18" s="78" t="s">
        <v>10</v>
      </c>
      <c r="E18" s="76"/>
      <c r="F18" s="79">
        <f t="shared" ref="F18:R18" si="3">SUM(F6:F17)</f>
        <v>0</v>
      </c>
      <c r="G18" s="80">
        <f t="shared" si="3"/>
        <v>0</v>
      </c>
      <c r="H18" s="80">
        <f t="shared" si="3"/>
        <v>0</v>
      </c>
      <c r="I18" s="80">
        <f t="shared" si="3"/>
        <v>0</v>
      </c>
      <c r="J18" s="80">
        <f t="shared" si="3"/>
        <v>0</v>
      </c>
      <c r="K18" s="80">
        <f t="shared" si="3"/>
        <v>0</v>
      </c>
      <c r="L18" s="80">
        <f t="shared" si="3"/>
        <v>0</v>
      </c>
      <c r="M18" s="80">
        <f t="shared" si="3"/>
        <v>0</v>
      </c>
      <c r="N18" s="80">
        <f t="shared" si="3"/>
        <v>0</v>
      </c>
      <c r="O18" s="80">
        <f t="shared" si="3"/>
        <v>0</v>
      </c>
      <c r="P18" s="80">
        <f t="shared" si="3"/>
        <v>0</v>
      </c>
      <c r="Q18" s="81">
        <f t="shared" si="3"/>
        <v>0</v>
      </c>
      <c r="R18" s="79">
        <f t="shared" si="3"/>
        <v>0</v>
      </c>
      <c r="S18" s="81"/>
      <c r="T18" s="76"/>
      <c r="U18" s="77"/>
      <c r="V18" s="77"/>
      <c r="W18" s="77"/>
      <c r="X18" s="77"/>
      <c r="Y18" s="77"/>
      <c r="Z18" s="77"/>
      <c r="AA18" s="77"/>
      <c r="AB18" s="77"/>
      <c r="AC18" s="77"/>
      <c r="AD18" s="82"/>
      <c r="AE18" s="77"/>
      <c r="AF18" s="77"/>
      <c r="AG18" s="77"/>
      <c r="AH18" s="77"/>
      <c r="AI18" s="77"/>
      <c r="AJ18" s="82"/>
    </row>
    <row r="19" spans="1:36" ht="18" customHeight="1" thickBot="1">
      <c r="A19" s="10"/>
      <c r="B19" s="83"/>
      <c r="C19" s="84"/>
      <c r="D19" s="84"/>
      <c r="E19" s="84"/>
      <c r="F19" s="84"/>
      <c r="G19" s="84"/>
      <c r="H19" s="84"/>
      <c r="I19" s="10"/>
    </row>
    <row r="20" spans="1:36" ht="24.6">
      <c r="A20" s="1"/>
      <c r="B20" s="85" t="str">
        <f>$B$1</f>
        <v>CM 2017-18, am Samstag 03.03.2018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5"/>
    </row>
    <row r="21" spans="1:36" ht="18" customHeight="1" thickBot="1">
      <c r="A21" s="7"/>
      <c r="B21" s="86" t="s">
        <v>26</v>
      </c>
      <c r="C21" s="87" t="s">
        <v>27</v>
      </c>
      <c r="D21" s="8"/>
      <c r="E21" s="8"/>
      <c r="F21" s="10"/>
      <c r="G21" s="10"/>
      <c r="H21" s="10"/>
      <c r="I21" s="10"/>
      <c r="J21" s="9"/>
      <c r="K21" s="9"/>
      <c r="L21" s="9"/>
      <c r="M21" s="9"/>
      <c r="N21" s="9"/>
      <c r="O21" s="9"/>
      <c r="P21" s="9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1"/>
    </row>
    <row r="22" spans="1:36" ht="18" customHeight="1" thickBot="1">
      <c r="A22" s="7"/>
      <c r="B22" s="8" t="s">
        <v>1</v>
      </c>
      <c r="C22" s="9"/>
      <c r="D22" s="8"/>
      <c r="E22" s="8"/>
      <c r="F22" s="88" t="s">
        <v>28</v>
      </c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0"/>
      <c r="T22" s="91"/>
      <c r="U22" s="10"/>
      <c r="V22" s="10"/>
      <c r="W22" s="10"/>
      <c r="X22" s="10"/>
      <c r="Y22" s="10"/>
      <c r="Z22" s="10"/>
      <c r="AA22" s="10"/>
      <c r="AB22" s="10"/>
      <c r="AC22" s="11"/>
    </row>
    <row r="23" spans="1:36" ht="18" customHeight="1" thickBot="1">
      <c r="A23" s="12"/>
      <c r="B23" s="13"/>
      <c r="C23" s="14"/>
      <c r="D23" s="14"/>
      <c r="E23" s="14"/>
      <c r="F23" s="14"/>
      <c r="G23" s="14"/>
      <c r="H23" s="14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</row>
    <row r="24" spans="1:36" ht="28.2" thickBot="1">
      <c r="A24" s="16" t="s">
        <v>2</v>
      </c>
      <c r="B24" s="17" t="s">
        <v>3</v>
      </c>
      <c r="C24" s="18" t="s">
        <v>4</v>
      </c>
      <c r="D24" s="16" t="s">
        <v>5</v>
      </c>
      <c r="E24" s="19" t="s">
        <v>6</v>
      </c>
      <c r="F24" s="20">
        <v>1</v>
      </c>
      <c r="G24" s="17">
        <v>2</v>
      </c>
      <c r="H24" s="17">
        <v>3</v>
      </c>
      <c r="I24" s="17">
        <v>4</v>
      </c>
      <c r="J24" s="17">
        <v>5</v>
      </c>
      <c r="K24" s="17">
        <v>6</v>
      </c>
      <c r="L24" s="17">
        <v>7</v>
      </c>
      <c r="M24" s="17">
        <v>8</v>
      </c>
      <c r="N24" s="17">
        <v>9</v>
      </c>
      <c r="O24" s="17">
        <v>10</v>
      </c>
      <c r="P24" s="17">
        <v>11</v>
      </c>
      <c r="Q24" s="21">
        <v>12</v>
      </c>
      <c r="R24" s="20" t="s">
        <v>7</v>
      </c>
      <c r="S24" s="21" t="s">
        <v>8</v>
      </c>
      <c r="T24" s="22" t="s">
        <v>9</v>
      </c>
      <c r="U24" s="18" t="s">
        <v>10</v>
      </c>
      <c r="V24" s="19" t="s">
        <v>11</v>
      </c>
      <c r="W24" s="16" t="s">
        <v>12</v>
      </c>
      <c r="X24" s="23" t="s">
        <v>13</v>
      </c>
      <c r="Y24" s="16" t="s">
        <v>18</v>
      </c>
      <c r="Z24" s="16" t="s">
        <v>19</v>
      </c>
      <c r="AA24" s="16" t="s">
        <v>29</v>
      </c>
      <c r="AB24" s="16" t="s">
        <v>30</v>
      </c>
      <c r="AC24" s="16"/>
    </row>
    <row r="25" spans="1:36" ht="18" customHeight="1">
      <c r="A25" s="25">
        <v>1</v>
      </c>
      <c r="B25" s="92" t="s">
        <v>31</v>
      </c>
      <c r="C25" s="93" t="s">
        <v>32</v>
      </c>
      <c r="D25" s="94">
        <v>39532</v>
      </c>
      <c r="E25" s="95" t="s">
        <v>33</v>
      </c>
      <c r="F25" s="30"/>
      <c r="G25" s="96">
        <v>1</v>
      </c>
      <c r="H25" s="96">
        <v>1</v>
      </c>
      <c r="I25" s="96">
        <v>2</v>
      </c>
      <c r="J25" s="96">
        <v>2</v>
      </c>
      <c r="K25" s="31"/>
      <c r="L25" s="31"/>
      <c r="M25" s="31"/>
      <c r="N25" s="31"/>
      <c r="O25" s="31"/>
      <c r="P25" s="31"/>
      <c r="Q25" s="32"/>
      <c r="R25" s="33">
        <v>0</v>
      </c>
      <c r="S25" s="32">
        <v>4</v>
      </c>
      <c r="T25" s="34">
        <v>6</v>
      </c>
      <c r="U25" s="35">
        <v>20</v>
      </c>
      <c r="V25" s="36">
        <v>0</v>
      </c>
      <c r="W25" s="37">
        <v>-14</v>
      </c>
      <c r="X25" s="38">
        <v>5</v>
      </c>
      <c r="Y25" s="39"/>
      <c r="Z25" s="39"/>
      <c r="AA25" s="39"/>
      <c r="AB25" s="39">
        <v>1</v>
      </c>
      <c r="AC25" s="39"/>
    </row>
    <row r="26" spans="1:36" ht="18" customHeight="1">
      <c r="A26" s="41">
        <v>2</v>
      </c>
      <c r="B26" s="97" t="s">
        <v>34</v>
      </c>
      <c r="C26" s="98" t="s">
        <v>35</v>
      </c>
      <c r="D26" s="99">
        <v>38544</v>
      </c>
      <c r="E26" s="100" t="s">
        <v>36</v>
      </c>
      <c r="F26" s="101" t="s">
        <v>37</v>
      </c>
      <c r="G26" s="47"/>
      <c r="H26" s="102">
        <v>4</v>
      </c>
      <c r="I26" s="102" t="s">
        <v>37</v>
      </c>
      <c r="J26" s="102" t="s">
        <v>37</v>
      </c>
      <c r="K26" s="48"/>
      <c r="L26" s="48"/>
      <c r="M26" s="48"/>
      <c r="N26" s="48"/>
      <c r="O26" s="48"/>
      <c r="P26" s="48"/>
      <c r="Q26" s="49"/>
      <c r="R26" s="46">
        <v>4</v>
      </c>
      <c r="S26" s="49">
        <v>4</v>
      </c>
      <c r="T26" s="34">
        <v>19</v>
      </c>
      <c r="U26" s="50">
        <v>5</v>
      </c>
      <c r="V26" s="51">
        <v>1</v>
      </c>
      <c r="W26" s="41">
        <v>14</v>
      </c>
      <c r="X26" s="52">
        <v>1</v>
      </c>
      <c r="Y26" s="53">
        <v>1</v>
      </c>
      <c r="Z26" s="53"/>
      <c r="AA26" s="53"/>
      <c r="AB26" s="53"/>
      <c r="AC26" s="53"/>
    </row>
    <row r="27" spans="1:36" ht="18" customHeight="1">
      <c r="A27" s="41">
        <v>3</v>
      </c>
      <c r="B27" s="103" t="s">
        <v>38</v>
      </c>
      <c r="C27" s="104" t="s">
        <v>39</v>
      </c>
      <c r="D27" s="99">
        <v>38180</v>
      </c>
      <c r="E27" s="105" t="s">
        <v>40</v>
      </c>
      <c r="F27" s="101" t="s">
        <v>37</v>
      </c>
      <c r="G27" s="102">
        <v>1</v>
      </c>
      <c r="H27" s="47"/>
      <c r="I27" s="102">
        <v>1</v>
      </c>
      <c r="J27" s="102" t="s">
        <v>37</v>
      </c>
      <c r="K27" s="48"/>
      <c r="L27" s="48"/>
      <c r="M27" s="48"/>
      <c r="N27" s="48"/>
      <c r="O27" s="48"/>
      <c r="P27" s="48"/>
      <c r="Q27" s="49"/>
      <c r="R27" s="46">
        <v>2</v>
      </c>
      <c r="S27" s="49">
        <v>4</v>
      </c>
      <c r="T27" s="34">
        <v>12</v>
      </c>
      <c r="U27" s="50">
        <v>14</v>
      </c>
      <c r="V27" s="51">
        <v>0.5</v>
      </c>
      <c r="W27" s="41">
        <v>-2</v>
      </c>
      <c r="X27" s="52">
        <v>3</v>
      </c>
      <c r="Y27" s="106">
        <v>1</v>
      </c>
      <c r="Z27" s="53"/>
      <c r="AA27" s="53"/>
      <c r="AB27" s="53"/>
      <c r="AC27" s="53"/>
    </row>
    <row r="28" spans="1:36" ht="18" customHeight="1">
      <c r="A28" s="41">
        <v>4</v>
      </c>
      <c r="B28" s="107" t="s">
        <v>38</v>
      </c>
      <c r="C28" s="108" t="s">
        <v>41</v>
      </c>
      <c r="D28" s="109">
        <v>38820</v>
      </c>
      <c r="E28" s="110" t="s">
        <v>42</v>
      </c>
      <c r="F28" s="101" t="s">
        <v>37</v>
      </c>
      <c r="G28" s="102">
        <v>0</v>
      </c>
      <c r="H28" s="102" t="s">
        <v>37</v>
      </c>
      <c r="I28" s="47"/>
      <c r="J28" s="102" t="s">
        <v>37</v>
      </c>
      <c r="K28" s="48"/>
      <c r="L28" s="48"/>
      <c r="M28" s="48"/>
      <c r="N28" s="48"/>
      <c r="O28" s="48"/>
      <c r="P28" s="48"/>
      <c r="Q28" s="49"/>
      <c r="R28" s="46">
        <v>3</v>
      </c>
      <c r="S28" s="49">
        <v>4</v>
      </c>
      <c r="T28" s="34">
        <v>15</v>
      </c>
      <c r="U28" s="50">
        <v>11</v>
      </c>
      <c r="V28" s="51">
        <v>0.75</v>
      </c>
      <c r="W28" s="41">
        <v>4</v>
      </c>
      <c r="X28" s="52">
        <v>2</v>
      </c>
      <c r="Y28" s="53"/>
      <c r="Z28" s="53">
        <v>1</v>
      </c>
      <c r="AA28" s="53"/>
      <c r="AB28" s="53"/>
      <c r="AC28" s="53"/>
    </row>
    <row r="29" spans="1:36" ht="18" customHeight="1">
      <c r="A29" s="41">
        <v>5</v>
      </c>
      <c r="B29" s="111" t="s">
        <v>43</v>
      </c>
      <c r="C29" s="108" t="s">
        <v>44</v>
      </c>
      <c r="D29" s="109">
        <v>38681</v>
      </c>
      <c r="E29" s="112" t="s">
        <v>36</v>
      </c>
      <c r="F29" s="101" t="s">
        <v>37</v>
      </c>
      <c r="G29" s="102">
        <v>3</v>
      </c>
      <c r="H29" s="102">
        <v>4</v>
      </c>
      <c r="I29" s="102">
        <v>3</v>
      </c>
      <c r="J29" s="47"/>
      <c r="K29" s="48"/>
      <c r="L29" s="48"/>
      <c r="M29" s="48"/>
      <c r="N29" s="48"/>
      <c r="O29" s="48"/>
      <c r="P29" s="48"/>
      <c r="Q29" s="49"/>
      <c r="R29" s="46">
        <v>1</v>
      </c>
      <c r="S29" s="49">
        <v>4</v>
      </c>
      <c r="T29" s="34">
        <v>15</v>
      </c>
      <c r="U29" s="50">
        <v>17</v>
      </c>
      <c r="V29" s="51">
        <v>0.25</v>
      </c>
      <c r="W29" s="41">
        <v>-2</v>
      </c>
      <c r="X29" s="52">
        <v>4</v>
      </c>
      <c r="Y29" s="53"/>
      <c r="Z29" s="53"/>
      <c r="AA29" s="53">
        <v>1</v>
      </c>
      <c r="AB29" s="53"/>
      <c r="AC29" s="53"/>
    </row>
    <row r="30" spans="1:36" ht="18" customHeight="1">
      <c r="A30" s="41">
        <v>6</v>
      </c>
      <c r="B30" s="55"/>
      <c r="C30" s="43"/>
      <c r="D30" s="44"/>
      <c r="E30" s="45"/>
      <c r="F30" s="46"/>
      <c r="G30" s="31"/>
      <c r="H30" s="31"/>
      <c r="I30" s="31"/>
      <c r="J30" s="31"/>
      <c r="K30" s="30"/>
      <c r="L30" s="31"/>
      <c r="M30" s="31"/>
      <c r="N30" s="48"/>
      <c r="O30" s="48"/>
      <c r="P30" s="48"/>
      <c r="Q30" s="49"/>
      <c r="R30" s="46"/>
      <c r="S30" s="49"/>
      <c r="T30" s="34"/>
      <c r="U30" s="50"/>
      <c r="V30" s="51"/>
      <c r="W30" s="41"/>
      <c r="X30" s="52"/>
      <c r="Y30" s="53"/>
      <c r="Z30" s="53"/>
      <c r="AA30" s="53"/>
      <c r="AB30" s="53"/>
      <c r="AC30" s="53"/>
    </row>
    <row r="31" spans="1:36" ht="18" customHeight="1">
      <c r="A31" s="41">
        <v>7</v>
      </c>
      <c r="B31" s="55"/>
      <c r="C31" s="43"/>
      <c r="D31" s="44"/>
      <c r="E31" s="45"/>
      <c r="F31" s="46"/>
      <c r="G31" s="48"/>
      <c r="H31" s="48"/>
      <c r="I31" s="48"/>
      <c r="J31" s="48"/>
      <c r="K31" s="48"/>
      <c r="L31" s="47"/>
      <c r="M31" s="48"/>
      <c r="N31" s="48"/>
      <c r="O31" s="48"/>
      <c r="P31" s="48"/>
      <c r="Q31" s="49"/>
      <c r="R31" s="46"/>
      <c r="S31" s="49"/>
      <c r="T31" s="34"/>
      <c r="U31" s="50"/>
      <c r="V31" s="51"/>
      <c r="W31" s="41"/>
      <c r="X31" s="52"/>
      <c r="Y31" s="53"/>
      <c r="Z31" s="53"/>
      <c r="AA31" s="53"/>
      <c r="AB31" s="53"/>
      <c r="AC31" s="53"/>
    </row>
    <row r="32" spans="1:36" ht="18" customHeight="1">
      <c r="A32" s="41">
        <v>8</v>
      </c>
      <c r="B32" s="55"/>
      <c r="C32" s="43"/>
      <c r="D32" s="44"/>
      <c r="E32" s="45"/>
      <c r="F32" s="46"/>
      <c r="G32" s="48"/>
      <c r="H32" s="48"/>
      <c r="I32" s="48"/>
      <c r="J32" s="48"/>
      <c r="K32" s="48"/>
      <c r="L32" s="48"/>
      <c r="M32" s="47"/>
      <c r="N32" s="48"/>
      <c r="O32" s="48"/>
      <c r="P32" s="48"/>
      <c r="Q32" s="49"/>
      <c r="R32" s="46"/>
      <c r="S32" s="49"/>
      <c r="T32" s="34"/>
      <c r="U32" s="50"/>
      <c r="V32" s="51"/>
      <c r="W32" s="41"/>
      <c r="X32" s="52"/>
      <c r="Y32" s="53"/>
      <c r="Z32" s="53"/>
      <c r="AA32" s="53"/>
      <c r="AB32" s="53"/>
      <c r="AC32" s="53"/>
    </row>
    <row r="33" spans="1:29" ht="18" customHeight="1">
      <c r="A33" s="56">
        <v>9</v>
      </c>
      <c r="B33" s="57"/>
      <c r="C33" s="58"/>
      <c r="D33" s="59"/>
      <c r="E33" s="60"/>
      <c r="F33" s="46"/>
      <c r="G33" s="48"/>
      <c r="H33" s="48"/>
      <c r="I33" s="48"/>
      <c r="J33" s="48"/>
      <c r="K33" s="61"/>
      <c r="L33" s="61"/>
      <c r="M33" s="62"/>
      <c r="N33" s="47"/>
      <c r="O33" s="61"/>
      <c r="P33" s="61"/>
      <c r="Q33" s="49"/>
      <c r="R33" s="63"/>
      <c r="S33" s="64"/>
      <c r="T33" s="34"/>
      <c r="U33" s="65"/>
      <c r="V33" s="51"/>
      <c r="W33" s="41"/>
      <c r="X33" s="52"/>
      <c r="Y33" s="53"/>
      <c r="Z33" s="53"/>
      <c r="AA33" s="53"/>
      <c r="AB33" s="53"/>
      <c r="AC33" s="53"/>
    </row>
    <row r="34" spans="1:29" ht="18" customHeight="1">
      <c r="A34" s="56">
        <v>10</v>
      </c>
      <c r="B34" s="57"/>
      <c r="C34" s="58"/>
      <c r="D34" s="59"/>
      <c r="E34" s="60"/>
      <c r="F34" s="46"/>
      <c r="G34" s="48"/>
      <c r="H34" s="48"/>
      <c r="I34" s="48"/>
      <c r="J34" s="48"/>
      <c r="K34" s="61"/>
      <c r="L34" s="61"/>
      <c r="M34" s="62"/>
      <c r="N34" s="61"/>
      <c r="O34" s="47"/>
      <c r="P34" s="61"/>
      <c r="Q34" s="49"/>
      <c r="R34" s="63"/>
      <c r="S34" s="64"/>
      <c r="T34" s="34"/>
      <c r="U34" s="65"/>
      <c r="V34" s="51"/>
      <c r="W34" s="41"/>
      <c r="X34" s="52"/>
      <c r="Y34" s="53"/>
      <c r="Z34" s="53"/>
      <c r="AA34" s="53"/>
      <c r="AB34" s="53"/>
      <c r="AC34" s="53"/>
    </row>
    <row r="35" spans="1:29" ht="18" customHeight="1">
      <c r="A35" s="56">
        <v>11</v>
      </c>
      <c r="B35" s="57"/>
      <c r="C35" s="58"/>
      <c r="D35" s="59"/>
      <c r="E35" s="60"/>
      <c r="F35" s="46"/>
      <c r="G35" s="48"/>
      <c r="H35" s="48"/>
      <c r="I35" s="48"/>
      <c r="J35" s="48"/>
      <c r="K35" s="61"/>
      <c r="L35" s="61"/>
      <c r="M35" s="62"/>
      <c r="N35" s="61"/>
      <c r="O35" s="61"/>
      <c r="P35" s="47"/>
      <c r="Q35" s="49"/>
      <c r="R35" s="63"/>
      <c r="S35" s="64"/>
      <c r="T35" s="34"/>
      <c r="U35" s="65"/>
      <c r="V35" s="51"/>
      <c r="W35" s="41"/>
      <c r="X35" s="52"/>
      <c r="Y35" s="53"/>
      <c r="Z35" s="53"/>
      <c r="AA35" s="53"/>
      <c r="AB35" s="53"/>
      <c r="AC35" s="53"/>
    </row>
    <row r="36" spans="1:29" ht="18" customHeight="1" thickBot="1">
      <c r="A36" s="56">
        <v>12</v>
      </c>
      <c r="B36" s="57"/>
      <c r="C36" s="58"/>
      <c r="D36" s="66"/>
      <c r="E36" s="60"/>
      <c r="F36" s="63"/>
      <c r="G36" s="67"/>
      <c r="H36" s="67"/>
      <c r="I36" s="67"/>
      <c r="J36" s="67"/>
      <c r="K36" s="68"/>
      <c r="L36" s="68"/>
      <c r="M36" s="68"/>
      <c r="N36" s="69"/>
      <c r="O36" s="69"/>
      <c r="P36" s="69"/>
      <c r="Q36" s="70"/>
      <c r="R36" s="63"/>
      <c r="S36" s="64"/>
      <c r="T36" s="71"/>
      <c r="U36" s="65"/>
      <c r="V36" s="72"/>
      <c r="W36" s="56"/>
      <c r="X36" s="73"/>
      <c r="Y36" s="74"/>
      <c r="Z36" s="74"/>
      <c r="AA36" s="74"/>
      <c r="AB36" s="74"/>
      <c r="AC36" s="74"/>
    </row>
    <row r="37" spans="1:29" ht="18" customHeight="1" thickBot="1">
      <c r="A37" s="76"/>
      <c r="B37" s="77"/>
      <c r="C37" s="77"/>
      <c r="D37" s="78" t="s">
        <v>10</v>
      </c>
      <c r="E37" s="76"/>
      <c r="F37" s="79">
        <f t="shared" ref="F37:R37" si="4">SUM(F25:F36)</f>
        <v>0</v>
      </c>
      <c r="G37" s="80">
        <f t="shared" si="4"/>
        <v>5</v>
      </c>
      <c r="H37" s="80">
        <f t="shared" si="4"/>
        <v>9</v>
      </c>
      <c r="I37" s="80">
        <f t="shared" si="4"/>
        <v>6</v>
      </c>
      <c r="J37" s="80">
        <f t="shared" si="4"/>
        <v>2</v>
      </c>
      <c r="K37" s="80">
        <f t="shared" si="4"/>
        <v>0</v>
      </c>
      <c r="L37" s="80">
        <f t="shared" si="4"/>
        <v>0</v>
      </c>
      <c r="M37" s="80">
        <f t="shared" si="4"/>
        <v>0</v>
      </c>
      <c r="N37" s="80">
        <f t="shared" si="4"/>
        <v>0</v>
      </c>
      <c r="O37" s="80">
        <f t="shared" si="4"/>
        <v>0</v>
      </c>
      <c r="P37" s="80">
        <f t="shared" si="4"/>
        <v>0</v>
      </c>
      <c r="Q37" s="81">
        <f t="shared" si="4"/>
        <v>0</v>
      </c>
      <c r="R37" s="79">
        <f t="shared" si="4"/>
        <v>10</v>
      </c>
      <c r="S37" s="81">
        <f>SUM(S25:S36)/2</f>
        <v>10</v>
      </c>
      <c r="T37" s="76"/>
      <c r="U37" s="77"/>
      <c r="V37" s="77"/>
      <c r="W37" s="77"/>
      <c r="X37" s="77"/>
      <c r="Y37" s="77"/>
      <c r="Z37" s="77"/>
      <c r="AA37" s="77"/>
      <c r="AB37" s="77"/>
      <c r="AC37" s="82"/>
    </row>
    <row r="38" spans="1:29" ht="18" customHeight="1" thickBot="1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/>
    </row>
    <row r="39" spans="1:29" ht="24.6">
      <c r="A39" s="1"/>
      <c r="B39" s="85" t="str">
        <f>$B$1</f>
        <v>CM 2017-18, am Samstag 03.03.2018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5"/>
    </row>
    <row r="40" spans="1:29" ht="18" customHeight="1" thickBot="1">
      <c r="A40" s="7"/>
      <c r="B40" s="86" t="s">
        <v>26</v>
      </c>
      <c r="C40" s="87" t="s">
        <v>45</v>
      </c>
      <c r="D40" s="8"/>
      <c r="E40" s="8"/>
      <c r="F40" s="10"/>
      <c r="G40" s="10"/>
      <c r="H40" s="10"/>
      <c r="I40" s="10"/>
      <c r="J40" s="9"/>
      <c r="K40" s="9"/>
      <c r="L40" s="9"/>
      <c r="M40" s="9"/>
      <c r="N40" s="9"/>
      <c r="O40" s="9"/>
      <c r="P40" s="9"/>
      <c r="Q40" s="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1"/>
    </row>
    <row r="41" spans="1:29" ht="18" customHeight="1" thickBot="1">
      <c r="A41" s="7"/>
      <c r="B41" s="8" t="s">
        <v>1</v>
      </c>
      <c r="C41" s="9"/>
      <c r="D41" s="8"/>
      <c r="E41" s="8"/>
      <c r="F41" s="192" t="s">
        <v>46</v>
      </c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4"/>
      <c r="T41" s="10"/>
      <c r="U41" s="10"/>
      <c r="V41" s="10"/>
      <c r="W41" s="10"/>
      <c r="X41" s="10"/>
      <c r="Y41" s="10"/>
      <c r="Z41" s="10"/>
      <c r="AA41" s="10"/>
      <c r="AB41" s="10"/>
      <c r="AC41" s="11"/>
    </row>
    <row r="42" spans="1:29" ht="18" customHeight="1" thickBot="1">
      <c r="A42" s="12"/>
      <c r="B42" s="13"/>
      <c r="C42" s="14"/>
      <c r="D42" s="14"/>
      <c r="E42" s="14"/>
      <c r="F42" s="14"/>
      <c r="G42" s="14"/>
      <c r="H42" s="14"/>
      <c r="I42" s="1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</row>
    <row r="43" spans="1:29" ht="28.2" thickBot="1">
      <c r="A43" s="16" t="s">
        <v>2</v>
      </c>
      <c r="B43" s="17" t="s">
        <v>3</v>
      </c>
      <c r="C43" s="18" t="s">
        <v>4</v>
      </c>
      <c r="D43" s="16" t="s">
        <v>5</v>
      </c>
      <c r="E43" s="19" t="s">
        <v>6</v>
      </c>
      <c r="F43" s="20">
        <v>1</v>
      </c>
      <c r="G43" s="17">
        <v>2</v>
      </c>
      <c r="H43" s="17">
        <v>3</v>
      </c>
      <c r="I43" s="17">
        <v>4</v>
      </c>
      <c r="J43" s="17">
        <v>5</v>
      </c>
      <c r="K43" s="17">
        <v>6</v>
      </c>
      <c r="L43" s="17">
        <v>7</v>
      </c>
      <c r="M43" s="17">
        <v>8</v>
      </c>
      <c r="N43" s="17">
        <v>9</v>
      </c>
      <c r="O43" s="17">
        <v>10</v>
      </c>
      <c r="P43" s="17">
        <v>11</v>
      </c>
      <c r="Q43" s="21">
        <v>12</v>
      </c>
      <c r="R43" s="20" t="s">
        <v>7</v>
      </c>
      <c r="S43" s="21" t="s">
        <v>8</v>
      </c>
      <c r="T43" s="22" t="s">
        <v>9</v>
      </c>
      <c r="U43" s="18" t="s">
        <v>10</v>
      </c>
      <c r="V43" s="19" t="s">
        <v>11</v>
      </c>
      <c r="W43" s="16" t="s">
        <v>12</v>
      </c>
      <c r="X43" s="23" t="s">
        <v>13</v>
      </c>
      <c r="Y43" s="16"/>
      <c r="Z43" s="16"/>
      <c r="AA43" s="16"/>
      <c r="AB43" s="16"/>
      <c r="AC43" s="16"/>
    </row>
    <row r="44" spans="1:29" ht="18" customHeight="1">
      <c r="A44" s="25">
        <v>1</v>
      </c>
      <c r="B44" s="107" t="s">
        <v>47</v>
      </c>
      <c r="C44" s="108" t="s">
        <v>48</v>
      </c>
      <c r="D44" s="109">
        <v>38248</v>
      </c>
      <c r="E44" s="113" t="s">
        <v>40</v>
      </c>
      <c r="F44" s="30"/>
      <c r="G44" s="114" t="s">
        <v>37</v>
      </c>
      <c r="H44" s="114" t="s">
        <v>37</v>
      </c>
      <c r="I44" s="114" t="s">
        <v>37</v>
      </c>
      <c r="J44" s="31"/>
      <c r="K44" s="31"/>
      <c r="L44" s="31"/>
      <c r="M44" s="31"/>
      <c r="N44" s="31"/>
      <c r="O44" s="31"/>
      <c r="P44" s="31"/>
      <c r="Q44" s="32"/>
      <c r="R44" s="33">
        <v>3</v>
      </c>
      <c r="S44" s="32">
        <v>3</v>
      </c>
      <c r="T44" s="34">
        <v>15</v>
      </c>
      <c r="U44" s="35">
        <v>9</v>
      </c>
      <c r="V44" s="36">
        <v>1</v>
      </c>
      <c r="W44" s="37">
        <v>6</v>
      </c>
      <c r="X44" s="38">
        <v>1</v>
      </c>
      <c r="Y44" s="39"/>
      <c r="Z44" s="39"/>
      <c r="AA44" s="39"/>
      <c r="AB44" s="39"/>
      <c r="AC44" s="39"/>
    </row>
    <row r="45" spans="1:29" ht="18" customHeight="1">
      <c r="A45" s="41">
        <v>2</v>
      </c>
      <c r="B45" s="107" t="s">
        <v>49</v>
      </c>
      <c r="C45" s="108" t="s">
        <v>50</v>
      </c>
      <c r="D45" s="109">
        <v>38231</v>
      </c>
      <c r="E45" s="115" t="s">
        <v>40</v>
      </c>
      <c r="F45" s="116">
        <v>4</v>
      </c>
      <c r="G45" s="47"/>
      <c r="H45" s="117" t="s">
        <v>37</v>
      </c>
      <c r="I45" s="117" t="s">
        <v>37</v>
      </c>
      <c r="J45" s="48"/>
      <c r="K45" s="48"/>
      <c r="L45" s="48"/>
      <c r="M45" s="48"/>
      <c r="N45" s="48"/>
      <c r="O45" s="48"/>
      <c r="P45" s="48"/>
      <c r="Q45" s="49"/>
      <c r="R45" s="46">
        <v>2</v>
      </c>
      <c r="S45" s="49">
        <v>3</v>
      </c>
      <c r="T45" s="34">
        <v>14</v>
      </c>
      <c r="U45" s="50">
        <v>11</v>
      </c>
      <c r="V45" s="51">
        <v>0.66666666666666663</v>
      </c>
      <c r="W45" s="41">
        <v>3</v>
      </c>
      <c r="X45" s="52">
        <v>2</v>
      </c>
      <c r="Y45" s="53"/>
      <c r="Z45" s="53"/>
      <c r="AA45" s="53"/>
      <c r="AB45" s="53"/>
      <c r="AC45" s="53"/>
    </row>
    <row r="46" spans="1:29" ht="18" customHeight="1">
      <c r="A46" s="41">
        <v>3</v>
      </c>
      <c r="B46" s="97" t="s">
        <v>51</v>
      </c>
      <c r="C46" s="98" t="s">
        <v>52</v>
      </c>
      <c r="D46" s="99">
        <v>38188</v>
      </c>
      <c r="E46" s="118" t="s">
        <v>40</v>
      </c>
      <c r="F46" s="117">
        <v>1</v>
      </c>
      <c r="G46" s="117">
        <v>2</v>
      </c>
      <c r="H46" s="47"/>
      <c r="I46" s="117">
        <v>4</v>
      </c>
      <c r="J46" s="48"/>
      <c r="K46" s="48"/>
      <c r="L46" s="48"/>
      <c r="M46" s="48"/>
      <c r="N46" s="48"/>
      <c r="O46" s="48"/>
      <c r="P46" s="48"/>
      <c r="Q46" s="49"/>
      <c r="R46" s="46">
        <v>0</v>
      </c>
      <c r="S46" s="49">
        <v>3</v>
      </c>
      <c r="T46" s="34">
        <v>7</v>
      </c>
      <c r="U46" s="50">
        <v>15</v>
      </c>
      <c r="V46" s="51">
        <v>0</v>
      </c>
      <c r="W46" s="41">
        <v>-8</v>
      </c>
      <c r="X46" s="52">
        <v>4</v>
      </c>
      <c r="Y46" s="53"/>
      <c r="Z46" s="53"/>
      <c r="AA46" s="53"/>
      <c r="AB46" s="53"/>
      <c r="AC46" s="53"/>
    </row>
    <row r="47" spans="1:29" ht="18" customHeight="1">
      <c r="A47" s="41">
        <v>4</v>
      </c>
      <c r="B47" s="107" t="s">
        <v>53</v>
      </c>
      <c r="C47" s="108" t="s">
        <v>54</v>
      </c>
      <c r="D47" s="109">
        <v>38030</v>
      </c>
      <c r="E47" s="119" t="s">
        <v>40</v>
      </c>
      <c r="F47" s="117">
        <v>4</v>
      </c>
      <c r="G47" s="117">
        <v>4</v>
      </c>
      <c r="H47" s="117" t="s">
        <v>37</v>
      </c>
      <c r="I47" s="47"/>
      <c r="J47" s="48"/>
      <c r="K47" s="48"/>
      <c r="L47" s="48"/>
      <c r="M47" s="48"/>
      <c r="N47" s="48"/>
      <c r="O47" s="48"/>
      <c r="P47" s="48"/>
      <c r="Q47" s="49"/>
      <c r="R47" s="46">
        <v>1</v>
      </c>
      <c r="S47" s="49">
        <v>3</v>
      </c>
      <c r="T47" s="34">
        <v>13</v>
      </c>
      <c r="U47" s="50">
        <v>14</v>
      </c>
      <c r="V47" s="51">
        <v>0.33333333333333331</v>
      </c>
      <c r="W47" s="41">
        <v>-1</v>
      </c>
      <c r="X47" s="52">
        <v>3</v>
      </c>
      <c r="Y47" s="53"/>
      <c r="Z47" s="53"/>
      <c r="AA47" s="53"/>
      <c r="AB47" s="53"/>
      <c r="AC47" s="53"/>
    </row>
    <row r="48" spans="1:29" ht="18" customHeight="1">
      <c r="A48" s="41">
        <v>5</v>
      </c>
      <c r="B48" s="111"/>
      <c r="C48" s="108"/>
      <c r="D48" s="109"/>
      <c r="E48" s="120"/>
      <c r="F48" s="46"/>
      <c r="G48" s="48"/>
      <c r="H48" s="48"/>
      <c r="I48" s="48"/>
      <c r="J48" s="47"/>
      <c r="K48" s="48"/>
      <c r="L48" s="48"/>
      <c r="M48" s="48"/>
      <c r="N48" s="48"/>
      <c r="O48" s="48"/>
      <c r="P48" s="48"/>
      <c r="Q48" s="49"/>
      <c r="R48" s="46"/>
      <c r="S48" s="49"/>
      <c r="T48" s="34"/>
      <c r="U48" s="50"/>
      <c r="V48" s="51"/>
      <c r="W48" s="41"/>
      <c r="X48" s="52"/>
      <c r="Y48" s="53"/>
      <c r="Z48" s="53"/>
      <c r="AA48" s="53"/>
      <c r="AB48" s="53"/>
      <c r="AC48" s="53"/>
    </row>
    <row r="49" spans="1:29" ht="18" customHeight="1">
      <c r="A49" s="41">
        <v>6</v>
      </c>
      <c r="B49" s="55"/>
      <c r="C49" s="43"/>
      <c r="D49" s="44"/>
      <c r="E49" s="45"/>
      <c r="F49" s="46"/>
      <c r="G49" s="48"/>
      <c r="H49" s="48"/>
      <c r="I49" s="48"/>
      <c r="J49" s="48"/>
      <c r="K49" s="47"/>
      <c r="L49" s="48"/>
      <c r="M49" s="48"/>
      <c r="N49" s="48"/>
      <c r="O49" s="48"/>
      <c r="P49" s="48"/>
      <c r="Q49" s="49"/>
      <c r="R49" s="46"/>
      <c r="S49" s="49"/>
      <c r="T49" s="34"/>
      <c r="U49" s="50"/>
      <c r="V49" s="51"/>
      <c r="W49" s="41"/>
      <c r="X49" s="52"/>
      <c r="Y49" s="53"/>
      <c r="Z49" s="53"/>
      <c r="AA49" s="53"/>
      <c r="AB49" s="53"/>
      <c r="AC49" s="53"/>
    </row>
    <row r="50" spans="1:29" ht="18" customHeight="1">
      <c r="A50" s="41">
        <v>7</v>
      </c>
      <c r="B50" s="55"/>
      <c r="C50" s="43"/>
      <c r="D50" s="44"/>
      <c r="E50" s="45"/>
      <c r="F50" s="46"/>
      <c r="G50" s="48"/>
      <c r="H50" s="48"/>
      <c r="I50" s="48"/>
      <c r="J50" s="48"/>
      <c r="K50" s="48"/>
      <c r="L50" s="47"/>
      <c r="M50" s="48"/>
      <c r="N50" s="48"/>
      <c r="O50" s="48"/>
      <c r="P50" s="48"/>
      <c r="Q50" s="49"/>
      <c r="R50" s="46"/>
      <c r="S50" s="49"/>
      <c r="T50" s="34"/>
      <c r="U50" s="50"/>
      <c r="V50" s="51"/>
      <c r="W50" s="41"/>
      <c r="X50" s="52"/>
      <c r="Y50" s="53"/>
      <c r="Z50" s="53"/>
      <c r="AA50" s="53"/>
      <c r="AB50" s="53"/>
      <c r="AC50" s="53"/>
    </row>
    <row r="51" spans="1:29" ht="18" customHeight="1">
      <c r="A51" s="41">
        <v>8</v>
      </c>
      <c r="B51" s="55"/>
      <c r="C51" s="43"/>
      <c r="D51" s="44"/>
      <c r="E51" s="45"/>
      <c r="F51" s="46"/>
      <c r="G51" s="48"/>
      <c r="H51" s="48"/>
      <c r="I51" s="48"/>
      <c r="J51" s="48"/>
      <c r="K51" s="48"/>
      <c r="L51" s="48"/>
      <c r="M51" s="47"/>
      <c r="N51" s="48"/>
      <c r="O51" s="48"/>
      <c r="P51" s="48"/>
      <c r="Q51" s="49"/>
      <c r="R51" s="46"/>
      <c r="S51" s="49"/>
      <c r="T51" s="34"/>
      <c r="U51" s="50"/>
      <c r="V51" s="51"/>
      <c r="W51" s="41"/>
      <c r="X51" s="52"/>
      <c r="Y51" s="53"/>
      <c r="Z51" s="53"/>
      <c r="AA51" s="53"/>
      <c r="AB51" s="53"/>
      <c r="AC51" s="53"/>
    </row>
    <row r="52" spans="1:29" ht="18" customHeight="1">
      <c r="A52" s="56">
        <v>9</v>
      </c>
      <c r="B52" s="57"/>
      <c r="C52" s="58"/>
      <c r="D52" s="59"/>
      <c r="E52" s="60"/>
      <c r="F52" s="46"/>
      <c r="G52" s="48"/>
      <c r="H52" s="48"/>
      <c r="I52" s="48"/>
      <c r="J52" s="48"/>
      <c r="K52" s="61"/>
      <c r="L52" s="61"/>
      <c r="M52" s="62"/>
      <c r="N52" s="47"/>
      <c r="O52" s="61"/>
      <c r="P52" s="61"/>
      <c r="Q52" s="49"/>
      <c r="R52" s="63"/>
      <c r="S52" s="64"/>
      <c r="T52" s="34"/>
      <c r="U52" s="65"/>
      <c r="V52" s="51"/>
      <c r="W52" s="41"/>
      <c r="X52" s="52"/>
      <c r="Y52" s="53"/>
      <c r="Z52" s="53"/>
      <c r="AA52" s="53"/>
      <c r="AB52" s="53"/>
      <c r="AC52" s="53"/>
    </row>
    <row r="53" spans="1:29" ht="18" customHeight="1">
      <c r="A53" s="56">
        <v>10</v>
      </c>
      <c r="B53" s="57"/>
      <c r="C53" s="58"/>
      <c r="D53" s="59"/>
      <c r="E53" s="60"/>
      <c r="F53" s="46"/>
      <c r="G53" s="48"/>
      <c r="H53" s="48"/>
      <c r="I53" s="48"/>
      <c r="J53" s="48"/>
      <c r="K53" s="61"/>
      <c r="L53" s="61"/>
      <c r="M53" s="62"/>
      <c r="N53" s="61"/>
      <c r="O53" s="47"/>
      <c r="P53" s="61"/>
      <c r="Q53" s="49"/>
      <c r="R53" s="63"/>
      <c r="S53" s="64"/>
      <c r="T53" s="34"/>
      <c r="U53" s="65"/>
      <c r="V53" s="51"/>
      <c r="W53" s="41"/>
      <c r="X53" s="52"/>
      <c r="Y53" s="53"/>
      <c r="Z53" s="53"/>
      <c r="AA53" s="53"/>
      <c r="AB53" s="53"/>
      <c r="AC53" s="53"/>
    </row>
    <row r="54" spans="1:29" ht="18" customHeight="1">
      <c r="A54" s="56">
        <v>11</v>
      </c>
      <c r="B54" s="57"/>
      <c r="C54" s="58"/>
      <c r="D54" s="59"/>
      <c r="E54" s="60"/>
      <c r="F54" s="46"/>
      <c r="G54" s="48"/>
      <c r="H54" s="48"/>
      <c r="I54" s="48"/>
      <c r="J54" s="48"/>
      <c r="K54" s="61"/>
      <c r="L54" s="61"/>
      <c r="M54" s="62"/>
      <c r="N54" s="61"/>
      <c r="O54" s="61"/>
      <c r="P54" s="47"/>
      <c r="Q54" s="49"/>
      <c r="R54" s="63"/>
      <c r="S54" s="64"/>
      <c r="T54" s="34"/>
      <c r="U54" s="65"/>
      <c r="V54" s="51"/>
      <c r="W54" s="41"/>
      <c r="X54" s="52"/>
      <c r="Y54" s="53"/>
      <c r="Z54" s="53"/>
      <c r="AA54" s="53"/>
      <c r="AB54" s="53"/>
      <c r="AC54" s="53"/>
    </row>
    <row r="55" spans="1:29" ht="18" customHeight="1" thickBot="1">
      <c r="A55" s="56">
        <v>12</v>
      </c>
      <c r="B55" s="57"/>
      <c r="C55" s="58"/>
      <c r="D55" s="66"/>
      <c r="E55" s="60"/>
      <c r="F55" s="63"/>
      <c r="G55" s="67"/>
      <c r="H55" s="67"/>
      <c r="I55" s="67"/>
      <c r="J55" s="67"/>
      <c r="K55" s="68"/>
      <c r="L55" s="68"/>
      <c r="M55" s="68"/>
      <c r="N55" s="69"/>
      <c r="O55" s="69"/>
      <c r="P55" s="69"/>
      <c r="Q55" s="70"/>
      <c r="R55" s="63"/>
      <c r="S55" s="64"/>
      <c r="T55" s="71"/>
      <c r="U55" s="65"/>
      <c r="V55" s="72"/>
      <c r="W55" s="56"/>
      <c r="X55" s="73"/>
      <c r="Y55" s="74"/>
      <c r="Z55" s="74"/>
      <c r="AA55" s="74"/>
      <c r="AB55" s="74"/>
      <c r="AC55" s="74"/>
    </row>
    <row r="56" spans="1:29" ht="18" customHeight="1" thickBot="1">
      <c r="A56" s="76"/>
      <c r="B56" s="77"/>
      <c r="C56" s="77"/>
      <c r="D56" s="78" t="s">
        <v>10</v>
      </c>
      <c r="E56" s="76"/>
      <c r="F56" s="79">
        <v>9</v>
      </c>
      <c r="G56" s="80">
        <v>11</v>
      </c>
      <c r="H56" s="80">
        <v>15</v>
      </c>
      <c r="I56" s="80">
        <v>14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1">
        <v>0</v>
      </c>
      <c r="R56" s="79">
        <v>6</v>
      </c>
      <c r="S56" s="81">
        <v>6</v>
      </c>
      <c r="T56" s="76"/>
      <c r="U56" s="77"/>
      <c r="V56" s="77"/>
      <c r="W56" s="77"/>
      <c r="X56" s="77"/>
      <c r="Y56" s="77"/>
      <c r="Z56" s="77"/>
      <c r="AA56" s="77"/>
      <c r="AB56" s="77"/>
      <c r="AC56" s="82"/>
    </row>
    <row r="57" spans="1:29" ht="18" customHeight="1" thickBot="1">
      <c r="A57" s="1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5"/>
    </row>
    <row r="58" spans="1:29" ht="24.6">
      <c r="A58" s="1"/>
      <c r="B58" s="85" t="str">
        <f>$B$1</f>
        <v>CM 2017-18, am Samstag 03.03.2018</v>
      </c>
      <c r="C58" s="3"/>
      <c r="D58" s="5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5"/>
    </row>
    <row r="59" spans="1:29" ht="16.8" customHeight="1" thickBot="1">
      <c r="A59" s="7"/>
      <c r="B59" s="86" t="s">
        <v>26</v>
      </c>
      <c r="C59" s="87" t="s">
        <v>55</v>
      </c>
      <c r="D59" s="10"/>
      <c r="E59" s="10"/>
      <c r="F59" s="8"/>
      <c r="G59" s="10"/>
      <c r="H59" s="10"/>
      <c r="I59" s="10"/>
      <c r="J59" s="10"/>
      <c r="K59" s="9"/>
      <c r="L59" s="9"/>
      <c r="M59" s="9"/>
      <c r="N59" s="9"/>
      <c r="O59" s="9"/>
      <c r="P59" s="9"/>
      <c r="Q59" s="9"/>
      <c r="R59" s="9"/>
      <c r="S59" s="10"/>
      <c r="T59" s="10"/>
      <c r="U59" s="10"/>
      <c r="V59" s="121"/>
      <c r="W59" s="121"/>
      <c r="X59" s="121"/>
      <c r="Y59" s="121"/>
      <c r="Z59" s="121"/>
      <c r="AA59" s="121"/>
      <c r="AB59" s="121"/>
      <c r="AC59" s="122"/>
    </row>
    <row r="60" spans="1:29" ht="16.8" customHeight="1" thickBot="1">
      <c r="A60" s="7"/>
      <c r="B60" s="8" t="s">
        <v>1</v>
      </c>
      <c r="C60" s="10"/>
      <c r="D60" s="9"/>
      <c r="E60" s="9"/>
      <c r="F60" s="123"/>
      <c r="G60" s="193" t="s">
        <v>56</v>
      </c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4"/>
      <c r="U60" s="10"/>
      <c r="V60" s="8" t="s">
        <v>57</v>
      </c>
      <c r="W60" s="121"/>
      <c r="X60" s="121"/>
      <c r="Y60" s="121"/>
      <c r="Z60" s="121"/>
      <c r="AA60" s="121"/>
      <c r="AB60" s="121"/>
      <c r="AC60" s="122"/>
    </row>
    <row r="61" spans="1:29" ht="16.8" customHeight="1" thickBot="1">
      <c r="A61" s="12"/>
      <c r="B61" s="14"/>
      <c r="C61" s="13"/>
      <c r="D61" s="14"/>
      <c r="E61" s="10"/>
      <c r="F61" s="10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0"/>
      <c r="V61" s="14"/>
      <c r="W61" s="14"/>
      <c r="X61" s="14"/>
      <c r="Y61" s="14"/>
      <c r="Z61" s="14"/>
      <c r="AA61" s="14"/>
      <c r="AB61" s="14"/>
      <c r="AC61" s="15"/>
    </row>
    <row r="62" spans="1:29" ht="37.200000000000003" customHeight="1" thickBot="1">
      <c r="A62" s="16" t="s">
        <v>2</v>
      </c>
      <c r="B62" s="17" t="s">
        <v>3</v>
      </c>
      <c r="C62" s="18" t="s">
        <v>4</v>
      </c>
      <c r="D62" s="16" t="s">
        <v>5</v>
      </c>
      <c r="E62" s="124" t="s">
        <v>6</v>
      </c>
      <c r="F62" s="125">
        <v>1</v>
      </c>
      <c r="G62" s="126">
        <v>2</v>
      </c>
      <c r="H62" s="126">
        <v>3</v>
      </c>
      <c r="I62" s="126">
        <v>4</v>
      </c>
      <c r="J62" s="126">
        <v>5</v>
      </c>
      <c r="K62" s="126">
        <v>6</v>
      </c>
      <c r="L62" s="126">
        <v>7</v>
      </c>
      <c r="M62" s="126">
        <v>8</v>
      </c>
      <c r="N62" s="126">
        <v>9</v>
      </c>
      <c r="O62" s="126">
        <v>10</v>
      </c>
      <c r="P62" s="126">
        <v>11</v>
      </c>
      <c r="Q62" s="127">
        <v>12</v>
      </c>
      <c r="R62" s="125" t="s">
        <v>7</v>
      </c>
      <c r="S62" s="127" t="s">
        <v>8</v>
      </c>
      <c r="T62" s="128" t="s">
        <v>9</v>
      </c>
      <c r="U62" s="127" t="s">
        <v>10</v>
      </c>
      <c r="V62" s="19" t="s">
        <v>11</v>
      </c>
      <c r="W62" s="16" t="s">
        <v>12</v>
      </c>
      <c r="X62" s="23" t="s">
        <v>13</v>
      </c>
      <c r="Y62" s="16"/>
      <c r="Z62" s="16"/>
      <c r="AA62" s="16"/>
      <c r="AB62" s="16" t="s">
        <v>17</v>
      </c>
      <c r="AC62" s="16"/>
    </row>
    <row r="63" spans="1:29" ht="18" customHeight="1">
      <c r="A63" s="25">
        <v>1</v>
      </c>
      <c r="B63" s="107" t="s">
        <v>58</v>
      </c>
      <c r="C63" s="108" t="s">
        <v>59</v>
      </c>
      <c r="D63" s="109">
        <v>37556</v>
      </c>
      <c r="E63" s="129" t="s">
        <v>60</v>
      </c>
      <c r="F63" s="130"/>
      <c r="G63" s="131" t="s">
        <v>37</v>
      </c>
      <c r="H63" s="132">
        <v>0</v>
      </c>
      <c r="I63" s="132" t="s">
        <v>37</v>
      </c>
      <c r="J63" s="131">
        <v>3</v>
      </c>
      <c r="K63" s="131">
        <v>4</v>
      </c>
      <c r="L63" s="131">
        <v>4</v>
      </c>
      <c r="M63" s="133"/>
      <c r="N63" s="133"/>
      <c r="O63" s="133"/>
      <c r="P63" s="133"/>
      <c r="Q63" s="134"/>
      <c r="R63" s="33">
        <v>2</v>
      </c>
      <c r="S63" s="32">
        <v>6</v>
      </c>
      <c r="T63" s="34">
        <v>21</v>
      </c>
      <c r="U63" s="35">
        <v>24</v>
      </c>
      <c r="V63" s="36">
        <v>0.33333333333333331</v>
      </c>
      <c r="W63" s="37">
        <v>-3</v>
      </c>
      <c r="X63" s="135">
        <v>4</v>
      </c>
      <c r="Y63" s="136"/>
      <c r="Z63" s="136"/>
      <c r="AA63" s="136"/>
      <c r="AB63" s="135">
        <v>4</v>
      </c>
      <c r="AC63" s="136"/>
    </row>
    <row r="64" spans="1:29" ht="18" customHeight="1">
      <c r="A64" s="41">
        <v>2</v>
      </c>
      <c r="B64" s="137" t="s">
        <v>61</v>
      </c>
      <c r="C64" s="138" t="s">
        <v>62</v>
      </c>
      <c r="D64" s="139">
        <v>37408</v>
      </c>
      <c r="E64" s="140" t="s">
        <v>60</v>
      </c>
      <c r="F64" s="116">
        <v>0</v>
      </c>
      <c r="G64" s="47"/>
      <c r="H64" s="117">
        <v>3</v>
      </c>
      <c r="I64" s="117">
        <v>2</v>
      </c>
      <c r="J64" s="102">
        <v>2</v>
      </c>
      <c r="K64" s="102" t="s">
        <v>37</v>
      </c>
      <c r="L64" s="102">
        <v>2</v>
      </c>
      <c r="M64" s="48"/>
      <c r="N64" s="48"/>
      <c r="O64" s="48"/>
      <c r="P64" s="48"/>
      <c r="Q64" s="49"/>
      <c r="R64" s="46">
        <v>1</v>
      </c>
      <c r="S64" s="49">
        <v>6</v>
      </c>
      <c r="T64" s="34">
        <v>14</v>
      </c>
      <c r="U64" s="50">
        <v>27</v>
      </c>
      <c r="V64" s="51">
        <v>0.16666666666666666</v>
      </c>
      <c r="W64" s="41">
        <v>-13</v>
      </c>
      <c r="X64" s="141">
        <v>7</v>
      </c>
      <c r="Y64" s="106"/>
      <c r="Z64" s="106"/>
      <c r="AA64" s="106"/>
      <c r="AB64" s="141">
        <v>7</v>
      </c>
      <c r="AC64" s="106"/>
    </row>
    <row r="65" spans="1:29" ht="18" customHeight="1">
      <c r="A65" s="41">
        <v>3</v>
      </c>
      <c r="B65" s="103" t="s">
        <v>63</v>
      </c>
      <c r="C65" s="104" t="s">
        <v>64</v>
      </c>
      <c r="D65" s="99">
        <v>36903</v>
      </c>
      <c r="E65" s="142" t="s">
        <v>60</v>
      </c>
      <c r="F65" s="101" t="s">
        <v>37</v>
      </c>
      <c r="G65" s="102" t="s">
        <v>37</v>
      </c>
      <c r="H65" s="47"/>
      <c r="I65" s="102" t="s">
        <v>37</v>
      </c>
      <c r="J65" s="102">
        <v>4</v>
      </c>
      <c r="K65" s="102" t="s">
        <v>37</v>
      </c>
      <c r="L65" s="102" t="s">
        <v>37</v>
      </c>
      <c r="M65" s="48"/>
      <c r="N65" s="48"/>
      <c r="O65" s="48"/>
      <c r="P65" s="48"/>
      <c r="Q65" s="49"/>
      <c r="R65" s="46">
        <v>5</v>
      </c>
      <c r="S65" s="49">
        <v>6</v>
      </c>
      <c r="T65" s="34">
        <v>29</v>
      </c>
      <c r="U65" s="50">
        <v>10</v>
      </c>
      <c r="V65" s="51">
        <v>0.83333333333333337</v>
      </c>
      <c r="W65" s="41">
        <v>19</v>
      </c>
      <c r="X65" s="141">
        <v>2</v>
      </c>
      <c r="Y65" s="106"/>
      <c r="Z65" s="106"/>
      <c r="AA65" s="106"/>
      <c r="AB65" s="141">
        <v>2</v>
      </c>
      <c r="AC65" s="106"/>
    </row>
    <row r="66" spans="1:29" ht="18" customHeight="1">
      <c r="A66" s="41">
        <v>4</v>
      </c>
      <c r="B66" s="107" t="s">
        <v>47</v>
      </c>
      <c r="C66" s="108" t="s">
        <v>48</v>
      </c>
      <c r="D66" s="109">
        <v>38248</v>
      </c>
      <c r="E66" s="113" t="s">
        <v>40</v>
      </c>
      <c r="F66" s="116">
        <v>4</v>
      </c>
      <c r="G66" s="117" t="s">
        <v>37</v>
      </c>
      <c r="H66" s="117">
        <v>2</v>
      </c>
      <c r="I66" s="47"/>
      <c r="J66" s="102" t="s">
        <v>37</v>
      </c>
      <c r="K66" s="102" t="s">
        <v>37</v>
      </c>
      <c r="L66" s="102" t="s">
        <v>37</v>
      </c>
      <c r="M66" s="48"/>
      <c r="N66" s="48"/>
      <c r="O66" s="48"/>
      <c r="P66" s="48"/>
      <c r="Q66" s="49"/>
      <c r="R66" s="46">
        <v>4</v>
      </c>
      <c r="S66" s="49">
        <v>6</v>
      </c>
      <c r="T66" s="34">
        <v>26</v>
      </c>
      <c r="U66" s="50">
        <v>19</v>
      </c>
      <c r="V66" s="51">
        <v>0.66666666666666663</v>
      </c>
      <c r="W66" s="41">
        <v>7</v>
      </c>
      <c r="X66" s="141">
        <v>3</v>
      </c>
      <c r="Y66" s="106"/>
      <c r="Z66" s="106"/>
      <c r="AA66" s="106"/>
      <c r="AB66" s="141">
        <v>3</v>
      </c>
      <c r="AC66" s="106"/>
    </row>
    <row r="67" spans="1:29" ht="18" customHeight="1">
      <c r="A67" s="41">
        <v>5</v>
      </c>
      <c r="B67" s="107" t="s">
        <v>49</v>
      </c>
      <c r="C67" s="108" t="s">
        <v>50</v>
      </c>
      <c r="D67" s="109">
        <v>38231</v>
      </c>
      <c r="E67" s="115" t="s">
        <v>40</v>
      </c>
      <c r="F67" s="101" t="s">
        <v>37</v>
      </c>
      <c r="G67" s="102" t="s">
        <v>37</v>
      </c>
      <c r="H67" s="102" t="s">
        <v>37</v>
      </c>
      <c r="I67" s="102">
        <v>3</v>
      </c>
      <c r="J67" s="47"/>
      <c r="K67" s="102" t="s">
        <v>37</v>
      </c>
      <c r="L67" s="102" t="s">
        <v>37</v>
      </c>
      <c r="M67" s="48"/>
      <c r="N67" s="48"/>
      <c r="O67" s="48"/>
      <c r="P67" s="48"/>
      <c r="Q67" s="49"/>
      <c r="R67" s="46">
        <v>5</v>
      </c>
      <c r="S67" s="49">
        <v>6</v>
      </c>
      <c r="T67" s="34">
        <v>28</v>
      </c>
      <c r="U67" s="50">
        <v>18</v>
      </c>
      <c r="V67" s="51">
        <v>0.83333333333333337</v>
      </c>
      <c r="W67" s="41">
        <v>10</v>
      </c>
      <c r="X67" s="141">
        <v>1</v>
      </c>
      <c r="Y67" s="106"/>
      <c r="Z67" s="106"/>
      <c r="AA67" s="106"/>
      <c r="AB67" s="141">
        <v>1</v>
      </c>
      <c r="AC67" s="106"/>
    </row>
    <row r="68" spans="1:29" ht="18" customHeight="1">
      <c r="A68" s="41">
        <v>6</v>
      </c>
      <c r="B68" s="97" t="s">
        <v>51</v>
      </c>
      <c r="C68" s="98" t="s">
        <v>52</v>
      </c>
      <c r="D68" s="99">
        <v>38188</v>
      </c>
      <c r="E68" s="118" t="s">
        <v>40</v>
      </c>
      <c r="F68" s="101" t="s">
        <v>37</v>
      </c>
      <c r="G68" s="102">
        <v>2</v>
      </c>
      <c r="H68" s="102">
        <v>0</v>
      </c>
      <c r="I68" s="102">
        <v>0</v>
      </c>
      <c r="J68" s="102">
        <v>1</v>
      </c>
      <c r="K68" s="47"/>
      <c r="L68" s="102" t="s">
        <v>37</v>
      </c>
      <c r="M68" s="48"/>
      <c r="N68" s="48"/>
      <c r="O68" s="48"/>
      <c r="P68" s="48"/>
      <c r="Q68" s="49"/>
      <c r="R68" s="46">
        <v>2</v>
      </c>
      <c r="S68" s="49">
        <v>6</v>
      </c>
      <c r="T68" s="34">
        <v>13</v>
      </c>
      <c r="U68" s="50">
        <v>26</v>
      </c>
      <c r="V68" s="51">
        <v>0.33333333333333331</v>
      </c>
      <c r="W68" s="41">
        <v>-13</v>
      </c>
      <c r="X68" s="52">
        <v>6</v>
      </c>
      <c r="Y68" s="53"/>
      <c r="Z68" s="53"/>
      <c r="AA68" s="53"/>
      <c r="AB68" s="52">
        <v>6</v>
      </c>
      <c r="AC68" s="53"/>
    </row>
    <row r="69" spans="1:29" ht="18" customHeight="1">
      <c r="A69" s="41">
        <v>7</v>
      </c>
      <c r="B69" s="107" t="s">
        <v>53</v>
      </c>
      <c r="C69" s="108" t="s">
        <v>54</v>
      </c>
      <c r="D69" s="109">
        <v>38030</v>
      </c>
      <c r="E69" s="119" t="s">
        <v>40</v>
      </c>
      <c r="F69" s="101" t="s">
        <v>37</v>
      </c>
      <c r="G69" s="102" t="s">
        <v>37</v>
      </c>
      <c r="H69" s="102">
        <v>0</v>
      </c>
      <c r="I69" s="102">
        <v>4</v>
      </c>
      <c r="J69" s="102">
        <v>3</v>
      </c>
      <c r="K69" s="102">
        <v>2</v>
      </c>
      <c r="L69" s="47"/>
      <c r="M69" s="48"/>
      <c r="N69" s="48"/>
      <c r="O69" s="48"/>
      <c r="P69" s="48"/>
      <c r="Q69" s="49"/>
      <c r="R69" s="46">
        <v>2</v>
      </c>
      <c r="S69" s="49">
        <v>6</v>
      </c>
      <c r="T69" s="34">
        <v>19</v>
      </c>
      <c r="U69" s="50">
        <v>26</v>
      </c>
      <c r="V69" s="51">
        <v>0.33333333333333331</v>
      </c>
      <c r="W69" s="41">
        <v>-7</v>
      </c>
      <c r="X69" s="52">
        <v>5</v>
      </c>
      <c r="Y69" s="53"/>
      <c r="Z69" s="53"/>
      <c r="AA69" s="53"/>
      <c r="AB69" s="52">
        <v>5</v>
      </c>
      <c r="AC69" s="53"/>
    </row>
    <row r="70" spans="1:29" ht="18" customHeight="1">
      <c r="A70" s="41">
        <v>8</v>
      </c>
      <c r="B70" s="107"/>
      <c r="C70" s="108"/>
      <c r="D70" s="109"/>
      <c r="E70" s="143"/>
      <c r="F70" s="46"/>
      <c r="G70" s="48"/>
      <c r="H70" s="48"/>
      <c r="I70" s="48"/>
      <c r="J70" s="48"/>
      <c r="K70" s="48"/>
      <c r="L70" s="48"/>
      <c r="M70" s="47"/>
      <c r="N70" s="48"/>
      <c r="O70" s="48"/>
      <c r="P70" s="48"/>
      <c r="Q70" s="49"/>
      <c r="R70" s="46"/>
      <c r="S70" s="49"/>
      <c r="T70" s="34"/>
      <c r="U70" s="50"/>
      <c r="V70" s="51"/>
      <c r="W70" s="41"/>
      <c r="X70" s="52"/>
      <c r="Y70" s="53"/>
      <c r="Z70" s="53"/>
      <c r="AA70" s="53"/>
      <c r="AB70" s="53"/>
      <c r="AC70" s="53"/>
    </row>
    <row r="71" spans="1:29" ht="18" customHeight="1" thickBot="1">
      <c r="A71" s="56">
        <v>9</v>
      </c>
      <c r="B71" s="144" t="s">
        <v>65</v>
      </c>
      <c r="C71" s="145"/>
      <c r="D71" s="146"/>
      <c r="E71" s="147"/>
      <c r="F71" s="63"/>
      <c r="G71" s="67"/>
      <c r="H71" s="67"/>
      <c r="I71" s="67"/>
      <c r="J71" s="67"/>
      <c r="K71" s="68"/>
      <c r="L71" s="68"/>
      <c r="M71" s="69"/>
      <c r="N71" s="148"/>
      <c r="O71" s="68"/>
      <c r="P71" s="68"/>
      <c r="Q71" s="64"/>
      <c r="R71" s="63"/>
      <c r="S71" s="64"/>
      <c r="T71" s="34"/>
      <c r="U71" s="50"/>
      <c r="V71" s="51"/>
      <c r="W71" s="41"/>
      <c r="X71" s="52"/>
      <c r="Y71" s="53"/>
      <c r="Z71" s="53"/>
      <c r="AA71" s="53"/>
      <c r="AB71" s="53"/>
      <c r="AC71" s="53"/>
    </row>
    <row r="72" spans="1:29" ht="18" customHeight="1">
      <c r="A72" s="56">
        <v>10</v>
      </c>
      <c r="B72" s="149"/>
      <c r="C72" s="150" t="s">
        <v>50</v>
      </c>
      <c r="D72" s="151"/>
      <c r="E72" s="152"/>
      <c r="F72" s="153"/>
      <c r="G72" s="133"/>
      <c r="H72" s="133"/>
      <c r="I72" s="133"/>
      <c r="J72" s="133"/>
      <c r="K72" s="154"/>
      <c r="L72" s="154"/>
      <c r="M72" s="155"/>
      <c r="N72" s="156"/>
      <c r="O72" s="157"/>
      <c r="P72" s="158" t="s">
        <v>37</v>
      </c>
      <c r="Q72" s="159"/>
      <c r="R72" s="63"/>
      <c r="S72" s="64"/>
      <c r="T72" s="34"/>
      <c r="U72" s="50"/>
      <c r="V72" s="51"/>
      <c r="W72" s="41"/>
      <c r="X72" s="52"/>
      <c r="Y72" s="53"/>
      <c r="Z72" s="53"/>
      <c r="AA72" s="53"/>
      <c r="AB72" s="53"/>
      <c r="AC72" s="53"/>
    </row>
    <row r="73" spans="1:29" ht="18" customHeight="1" thickBot="1">
      <c r="A73" s="56">
        <v>11</v>
      </c>
      <c r="B73" s="149"/>
      <c r="C73" s="160" t="s">
        <v>64</v>
      </c>
      <c r="D73" s="66"/>
      <c r="E73" s="161"/>
      <c r="F73" s="162"/>
      <c r="G73" s="163"/>
      <c r="H73" s="163"/>
      <c r="I73" s="163"/>
      <c r="J73" s="163"/>
      <c r="K73" s="164"/>
      <c r="L73" s="164"/>
      <c r="M73" s="165"/>
      <c r="N73" s="166"/>
      <c r="O73" s="167">
        <v>2</v>
      </c>
      <c r="P73" s="168"/>
      <c r="Q73" s="169"/>
      <c r="R73" s="63"/>
      <c r="S73" s="64"/>
      <c r="T73" s="34"/>
      <c r="U73" s="65"/>
      <c r="V73" s="51"/>
      <c r="W73" s="41"/>
      <c r="X73" s="52"/>
      <c r="Y73" s="53"/>
      <c r="Z73" s="53"/>
      <c r="AA73" s="53"/>
      <c r="AB73" s="53"/>
      <c r="AC73" s="53"/>
    </row>
    <row r="74" spans="1:29" ht="18" customHeight="1" thickBot="1">
      <c r="A74" s="56">
        <v>12</v>
      </c>
      <c r="B74" s="57"/>
      <c r="C74" s="170"/>
      <c r="D74" s="171"/>
      <c r="E74" s="172"/>
      <c r="F74" s="173"/>
      <c r="G74" s="174"/>
      <c r="H74" s="174"/>
      <c r="I74" s="174"/>
      <c r="J74" s="174"/>
      <c r="K74" s="175"/>
      <c r="L74" s="175"/>
      <c r="M74" s="175"/>
      <c r="N74" s="176"/>
      <c r="O74" s="176"/>
      <c r="P74" s="176"/>
      <c r="Q74" s="177"/>
      <c r="R74" s="63"/>
      <c r="S74" s="64"/>
      <c r="T74" s="71"/>
      <c r="U74" s="65"/>
      <c r="V74" s="72"/>
      <c r="W74" s="56"/>
      <c r="X74" s="73"/>
      <c r="Y74" s="74"/>
      <c r="Z74" s="74"/>
      <c r="AA74" s="74"/>
      <c r="AB74" s="74"/>
      <c r="AC74" s="74"/>
    </row>
    <row r="75" spans="1:29" ht="16.8" customHeight="1" thickBot="1">
      <c r="A75" s="76"/>
      <c r="B75" s="77"/>
      <c r="C75" s="77"/>
      <c r="D75" s="78" t="s">
        <v>10</v>
      </c>
      <c r="E75" s="76"/>
      <c r="F75" s="79">
        <v>24</v>
      </c>
      <c r="G75" s="80">
        <v>27</v>
      </c>
      <c r="H75" s="80">
        <v>10</v>
      </c>
      <c r="I75" s="80">
        <v>19</v>
      </c>
      <c r="J75" s="80">
        <v>18</v>
      </c>
      <c r="K75" s="80">
        <v>26</v>
      </c>
      <c r="L75" s="80">
        <v>26</v>
      </c>
      <c r="M75" s="80">
        <v>0</v>
      </c>
      <c r="N75" s="80">
        <v>0</v>
      </c>
      <c r="O75" s="80">
        <v>2</v>
      </c>
      <c r="P75" s="80">
        <v>5</v>
      </c>
      <c r="Q75" s="81">
        <v>0</v>
      </c>
      <c r="R75" s="79">
        <v>21</v>
      </c>
      <c r="S75" s="79">
        <v>21</v>
      </c>
      <c r="T75" s="76"/>
      <c r="U75" s="77"/>
      <c r="V75" s="77"/>
      <c r="W75" s="77"/>
      <c r="X75" s="77"/>
      <c r="Y75" s="77"/>
      <c r="Z75" s="77"/>
      <c r="AA75" s="77"/>
      <c r="AB75" s="77"/>
      <c r="AC75" s="82"/>
    </row>
    <row r="76" spans="1:29" ht="16.8" customHeight="1" thickBot="1">
      <c r="A76" s="12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5"/>
    </row>
    <row r="77" spans="1:29" ht="24.6">
      <c r="A77" s="1"/>
      <c r="B77" s="85" t="str">
        <f>$B$1</f>
        <v>CM 2017-18, am Samstag 03.03.2018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5"/>
    </row>
    <row r="78" spans="1:29" ht="18" thickBot="1">
      <c r="A78" s="7"/>
      <c r="B78" s="86" t="s">
        <v>26</v>
      </c>
      <c r="C78" s="178" t="s">
        <v>66</v>
      </c>
      <c r="D78" s="8"/>
      <c r="E78" s="8"/>
      <c r="F78" s="10"/>
      <c r="G78" s="10"/>
      <c r="H78" s="10"/>
      <c r="I78" s="10"/>
      <c r="J78" s="9"/>
      <c r="K78" s="9"/>
      <c r="L78" s="9"/>
      <c r="M78" s="9"/>
      <c r="N78" s="9"/>
      <c r="O78" s="9"/>
      <c r="P78" s="9"/>
      <c r="Q78" s="9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1"/>
    </row>
    <row r="79" spans="1:29" ht="18" thickBot="1">
      <c r="A79" s="7"/>
      <c r="B79" s="8" t="s">
        <v>1</v>
      </c>
      <c r="C79" s="9"/>
      <c r="D79" s="8"/>
      <c r="E79" s="8"/>
      <c r="F79" s="192" t="s">
        <v>67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4"/>
      <c r="T79" s="10"/>
      <c r="U79" s="10"/>
      <c r="V79" s="10"/>
      <c r="W79" s="10"/>
      <c r="X79" s="10"/>
      <c r="Y79" s="10"/>
      <c r="Z79" s="10"/>
      <c r="AA79" s="10"/>
      <c r="AB79" s="10"/>
      <c r="AC79" s="11"/>
    </row>
    <row r="80" spans="1:29" ht="15.6" thickBot="1">
      <c r="A80" s="12"/>
      <c r="B80" s="13"/>
      <c r="C80" s="14"/>
      <c r="D80" s="14"/>
      <c r="E80" s="14"/>
      <c r="F80" s="14"/>
      <c r="G80" s="14"/>
      <c r="H80" s="14"/>
      <c r="I80" s="13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5"/>
    </row>
    <row r="81" spans="1:29" ht="34.799999999999997" customHeight="1" thickBot="1">
      <c r="A81" s="16" t="s">
        <v>2</v>
      </c>
      <c r="B81" s="17" t="s">
        <v>3</v>
      </c>
      <c r="C81" s="18" t="s">
        <v>4</v>
      </c>
      <c r="D81" s="16" t="s">
        <v>5</v>
      </c>
      <c r="E81" s="19" t="s">
        <v>6</v>
      </c>
      <c r="F81" s="20">
        <v>1</v>
      </c>
      <c r="G81" s="17">
        <v>2</v>
      </c>
      <c r="H81" s="17">
        <v>3</v>
      </c>
      <c r="I81" s="17">
        <v>4</v>
      </c>
      <c r="J81" s="17">
        <v>5</v>
      </c>
      <c r="K81" s="17">
        <v>6</v>
      </c>
      <c r="L81" s="17">
        <v>7</v>
      </c>
      <c r="M81" s="17">
        <v>8</v>
      </c>
      <c r="N81" s="17">
        <v>9</v>
      </c>
      <c r="O81" s="17">
        <v>10</v>
      </c>
      <c r="P81" s="17">
        <v>11</v>
      </c>
      <c r="Q81" s="21">
        <v>12</v>
      </c>
      <c r="R81" s="20" t="s">
        <v>7</v>
      </c>
      <c r="S81" s="21" t="s">
        <v>8</v>
      </c>
      <c r="T81" s="22" t="s">
        <v>9</v>
      </c>
      <c r="U81" s="18" t="s">
        <v>10</v>
      </c>
      <c r="V81" s="19" t="s">
        <v>11</v>
      </c>
      <c r="W81" s="16" t="s">
        <v>12</v>
      </c>
      <c r="X81" s="23" t="s">
        <v>13</v>
      </c>
      <c r="Y81" s="16" t="s">
        <v>14</v>
      </c>
      <c r="Z81" s="16"/>
      <c r="AA81" s="16"/>
      <c r="AB81" s="16"/>
      <c r="AC81" s="16"/>
    </row>
    <row r="82" spans="1:29" ht="18" customHeight="1">
      <c r="A82" s="25">
        <v>1</v>
      </c>
      <c r="B82" s="107" t="s">
        <v>68</v>
      </c>
      <c r="C82" s="108" t="s">
        <v>69</v>
      </c>
      <c r="D82" s="179">
        <v>24167</v>
      </c>
      <c r="E82" s="179" t="s">
        <v>70</v>
      </c>
      <c r="F82" s="30"/>
      <c r="G82" s="96">
        <v>4</v>
      </c>
      <c r="H82" s="114">
        <v>1</v>
      </c>
      <c r="I82" s="114">
        <v>3</v>
      </c>
      <c r="J82" s="96">
        <v>2</v>
      </c>
      <c r="K82" s="31"/>
      <c r="L82" s="31"/>
      <c r="M82" s="180"/>
      <c r="N82" s="31"/>
      <c r="O82" s="31"/>
      <c r="P82" s="31"/>
      <c r="Q82" s="32"/>
      <c r="R82" s="33">
        <v>0</v>
      </c>
      <c r="S82" s="32">
        <v>4</v>
      </c>
      <c r="T82" s="34">
        <v>10</v>
      </c>
      <c r="U82" s="35">
        <v>20</v>
      </c>
      <c r="V82" s="36">
        <v>0</v>
      </c>
      <c r="W82" s="37">
        <v>-10</v>
      </c>
      <c r="X82" s="135">
        <v>5</v>
      </c>
      <c r="Y82" s="136"/>
      <c r="Z82" s="136"/>
      <c r="AA82" s="136"/>
      <c r="AB82" s="136"/>
      <c r="AC82" s="136"/>
    </row>
    <row r="83" spans="1:29" ht="18" customHeight="1">
      <c r="A83" s="41">
        <v>2</v>
      </c>
      <c r="B83" s="181" t="s">
        <v>71</v>
      </c>
      <c r="C83" s="182" t="s">
        <v>72</v>
      </c>
      <c r="D83" s="179">
        <v>21560</v>
      </c>
      <c r="E83" s="179" t="s">
        <v>70</v>
      </c>
      <c r="F83" s="116" t="s">
        <v>37</v>
      </c>
      <c r="G83" s="183"/>
      <c r="H83" s="117" t="s">
        <v>37</v>
      </c>
      <c r="I83" s="117">
        <v>3</v>
      </c>
      <c r="J83" s="102" t="s">
        <v>37</v>
      </c>
      <c r="K83" s="48"/>
      <c r="L83" s="48"/>
      <c r="M83" s="116"/>
      <c r="N83" s="48"/>
      <c r="O83" s="48"/>
      <c r="P83" s="48"/>
      <c r="Q83" s="49"/>
      <c r="R83" s="46">
        <v>3</v>
      </c>
      <c r="S83" s="49">
        <v>4</v>
      </c>
      <c r="T83" s="34">
        <v>18</v>
      </c>
      <c r="U83" s="50">
        <v>15</v>
      </c>
      <c r="V83" s="51">
        <v>0.75</v>
      </c>
      <c r="W83" s="41">
        <v>3</v>
      </c>
      <c r="X83" s="141">
        <v>3</v>
      </c>
      <c r="Y83" s="106"/>
      <c r="Z83" s="106"/>
      <c r="AA83" s="106"/>
      <c r="AB83" s="106"/>
      <c r="AC83" s="106"/>
    </row>
    <row r="84" spans="1:29" ht="18" customHeight="1">
      <c r="A84" s="41">
        <v>3</v>
      </c>
      <c r="B84" s="103" t="s">
        <v>73</v>
      </c>
      <c r="C84" s="104" t="s">
        <v>74</v>
      </c>
      <c r="D84" s="179">
        <v>14497</v>
      </c>
      <c r="E84" s="179" t="s">
        <v>75</v>
      </c>
      <c r="F84" s="101" t="s">
        <v>37</v>
      </c>
      <c r="G84" s="102">
        <v>2</v>
      </c>
      <c r="H84" s="47"/>
      <c r="I84" s="102">
        <v>0</v>
      </c>
      <c r="J84" s="102">
        <v>1</v>
      </c>
      <c r="K84" s="48"/>
      <c r="L84" s="48"/>
      <c r="M84" s="46"/>
      <c r="N84" s="48"/>
      <c r="O84" s="48"/>
      <c r="P84" s="48"/>
      <c r="Q84" s="49"/>
      <c r="R84" s="46">
        <v>1</v>
      </c>
      <c r="S84" s="49">
        <v>4</v>
      </c>
      <c r="T84" s="34">
        <v>8</v>
      </c>
      <c r="U84" s="50">
        <v>16</v>
      </c>
      <c r="V84" s="51">
        <v>0.25</v>
      </c>
      <c r="W84" s="41">
        <v>-8</v>
      </c>
      <c r="X84" s="141">
        <v>4</v>
      </c>
      <c r="Y84" s="106"/>
      <c r="Z84" s="106"/>
      <c r="AA84" s="106"/>
      <c r="AB84" s="106"/>
      <c r="AC84" s="106"/>
    </row>
    <row r="85" spans="1:29" ht="18" customHeight="1">
      <c r="A85" s="41">
        <v>4</v>
      </c>
      <c r="B85" s="103" t="s">
        <v>76</v>
      </c>
      <c r="C85" s="104" t="s">
        <v>77</v>
      </c>
      <c r="D85" s="179" t="s">
        <v>78</v>
      </c>
      <c r="E85" s="184" t="s">
        <v>79</v>
      </c>
      <c r="F85" s="116" t="s">
        <v>37</v>
      </c>
      <c r="G85" s="117" t="s">
        <v>37</v>
      </c>
      <c r="H85" s="117" t="s">
        <v>37</v>
      </c>
      <c r="I85" s="47"/>
      <c r="J85" s="102">
        <v>3</v>
      </c>
      <c r="K85" s="48"/>
      <c r="L85" s="48"/>
      <c r="M85" s="185"/>
      <c r="N85" s="48"/>
      <c r="O85" s="48"/>
      <c r="P85" s="48"/>
      <c r="Q85" s="49"/>
      <c r="R85" s="46">
        <v>3</v>
      </c>
      <c r="S85" s="49">
        <v>4</v>
      </c>
      <c r="T85" s="34">
        <v>18</v>
      </c>
      <c r="U85" s="50">
        <v>11</v>
      </c>
      <c r="V85" s="51">
        <v>0.75</v>
      </c>
      <c r="W85" s="41">
        <v>7</v>
      </c>
      <c r="X85" s="141">
        <v>2</v>
      </c>
      <c r="Y85" s="106"/>
      <c r="Z85" s="106"/>
      <c r="AA85" s="106"/>
      <c r="AB85" s="106"/>
      <c r="AC85" s="106"/>
    </row>
    <row r="86" spans="1:29" ht="18" customHeight="1">
      <c r="A86" s="41">
        <v>5</v>
      </c>
      <c r="B86" s="186" t="s">
        <v>80</v>
      </c>
      <c r="C86" s="187" t="s">
        <v>81</v>
      </c>
      <c r="D86" s="188">
        <v>95</v>
      </c>
      <c r="E86" s="184" t="s">
        <v>82</v>
      </c>
      <c r="F86" s="101" t="s">
        <v>37</v>
      </c>
      <c r="G86" s="102">
        <v>4</v>
      </c>
      <c r="H86" s="102" t="s">
        <v>37</v>
      </c>
      <c r="I86" s="102" t="s">
        <v>37</v>
      </c>
      <c r="J86" s="47"/>
      <c r="K86" s="48"/>
      <c r="L86" s="48"/>
      <c r="M86" s="46"/>
      <c r="N86" s="48"/>
      <c r="O86" s="48"/>
      <c r="P86" s="48"/>
      <c r="Q86" s="49"/>
      <c r="R86" s="46">
        <v>3</v>
      </c>
      <c r="S86" s="49">
        <v>4</v>
      </c>
      <c r="T86" s="34">
        <v>19</v>
      </c>
      <c r="U86" s="50">
        <v>11</v>
      </c>
      <c r="V86" s="51">
        <v>0.75</v>
      </c>
      <c r="W86" s="41">
        <v>8</v>
      </c>
      <c r="X86" s="141">
        <v>1</v>
      </c>
      <c r="Y86" s="106"/>
      <c r="Z86" s="106"/>
      <c r="AA86" s="106"/>
      <c r="AB86" s="106"/>
      <c r="AC86" s="106"/>
    </row>
    <row r="87" spans="1:29" ht="18" customHeight="1">
      <c r="A87" s="41">
        <v>6</v>
      </c>
      <c r="B87" s="186"/>
      <c r="C87" s="187"/>
      <c r="D87" s="188"/>
      <c r="E87" s="184"/>
      <c r="F87" s="46"/>
      <c r="G87" s="48"/>
      <c r="H87" s="48"/>
      <c r="I87" s="48"/>
      <c r="J87" s="48"/>
      <c r="K87" s="47"/>
      <c r="L87" s="48"/>
      <c r="M87" s="46"/>
      <c r="N87" s="48"/>
      <c r="O87" s="48"/>
      <c r="P87" s="48"/>
      <c r="Q87" s="49"/>
      <c r="R87" s="46"/>
      <c r="S87" s="49"/>
      <c r="T87" s="34"/>
      <c r="U87" s="50"/>
      <c r="V87" s="51"/>
      <c r="W87" s="41"/>
      <c r="X87" s="141"/>
      <c r="Y87" s="106"/>
      <c r="Z87" s="106"/>
      <c r="AA87" s="106"/>
      <c r="AB87" s="106"/>
      <c r="AC87" s="106"/>
    </row>
    <row r="88" spans="1:29" ht="18" customHeight="1">
      <c r="A88" s="41">
        <v>7</v>
      </c>
      <c r="B88" s="186"/>
      <c r="C88" s="187"/>
      <c r="D88" s="188"/>
      <c r="E88" s="184"/>
      <c r="F88" s="46"/>
      <c r="G88" s="48"/>
      <c r="H88" s="48"/>
      <c r="I88" s="48"/>
      <c r="J88" s="48"/>
      <c r="K88" s="48"/>
      <c r="L88" s="47"/>
      <c r="M88" s="46"/>
      <c r="N88" s="48"/>
      <c r="O88" s="48"/>
      <c r="P88" s="48"/>
      <c r="Q88" s="49"/>
      <c r="R88" s="46"/>
      <c r="S88" s="49"/>
      <c r="T88" s="34"/>
      <c r="U88" s="50"/>
      <c r="V88" s="51"/>
      <c r="W88" s="41"/>
      <c r="X88" s="141"/>
      <c r="Y88" s="106"/>
      <c r="Z88" s="106"/>
      <c r="AA88" s="106"/>
      <c r="AB88" s="106"/>
      <c r="AC88" s="106"/>
    </row>
    <row r="89" spans="1:29" ht="18" customHeight="1">
      <c r="A89" s="41">
        <v>8</v>
      </c>
      <c r="B89" s="186"/>
      <c r="C89" s="187"/>
      <c r="D89" s="189"/>
      <c r="E89" s="190"/>
      <c r="F89" s="46"/>
      <c r="G89" s="31"/>
      <c r="H89" s="114"/>
      <c r="I89" s="114"/>
      <c r="J89" s="31"/>
      <c r="K89" s="31"/>
      <c r="L89" s="31"/>
      <c r="M89" s="30"/>
      <c r="N89" s="48"/>
      <c r="O89" s="48"/>
      <c r="P89" s="48"/>
      <c r="Q89" s="49"/>
      <c r="R89" s="46"/>
      <c r="S89" s="49"/>
      <c r="T89" s="34"/>
      <c r="U89" s="50"/>
      <c r="V89" s="51"/>
      <c r="W89" s="41"/>
      <c r="X89" s="52"/>
      <c r="Y89" s="53"/>
      <c r="Z89" s="53"/>
      <c r="AA89" s="53"/>
      <c r="AB89" s="53"/>
      <c r="AC89" s="53"/>
    </row>
    <row r="90" spans="1:29" ht="18" customHeight="1">
      <c r="A90" s="56">
        <v>9</v>
      </c>
      <c r="B90" s="57"/>
      <c r="C90" s="58"/>
      <c r="D90" s="191" t="s">
        <v>83</v>
      </c>
      <c r="E90" s="60"/>
      <c r="F90" s="46"/>
      <c r="G90" s="48"/>
      <c r="H90" s="48"/>
      <c r="I90" s="48"/>
      <c r="J90" s="48"/>
      <c r="K90" s="61"/>
      <c r="L90" s="61"/>
      <c r="M90" s="62"/>
      <c r="N90" s="47"/>
      <c r="O90" s="61"/>
      <c r="P90" s="61"/>
      <c r="Q90" s="49"/>
      <c r="R90" s="63"/>
      <c r="S90" s="64"/>
      <c r="T90" s="34"/>
      <c r="U90" s="65"/>
      <c r="V90" s="51"/>
      <c r="W90" s="41"/>
      <c r="X90" s="52"/>
      <c r="Y90" s="53"/>
      <c r="Z90" s="53"/>
      <c r="AA90" s="53"/>
      <c r="AB90" s="53"/>
      <c r="AC90" s="53"/>
    </row>
    <row r="91" spans="1:29" ht="18" customHeight="1">
      <c r="A91" s="56">
        <v>10</v>
      </c>
      <c r="B91" s="57"/>
      <c r="C91" s="58"/>
      <c r="D91" s="59"/>
      <c r="E91" s="60"/>
      <c r="F91" s="46"/>
      <c r="G91" s="48"/>
      <c r="H91" s="48"/>
      <c r="I91" s="48"/>
      <c r="J91" s="48"/>
      <c r="K91" s="61"/>
      <c r="L91" s="61"/>
      <c r="M91" s="62"/>
      <c r="N91" s="61"/>
      <c r="O91" s="47"/>
      <c r="P91" s="61"/>
      <c r="Q91" s="49"/>
      <c r="R91" s="63"/>
      <c r="S91" s="64"/>
      <c r="T91" s="34"/>
      <c r="U91" s="65"/>
      <c r="V91" s="51"/>
      <c r="W91" s="41"/>
      <c r="X91" s="52"/>
      <c r="Y91" s="53"/>
      <c r="Z91" s="53"/>
      <c r="AA91" s="53"/>
      <c r="AB91" s="53"/>
      <c r="AC91" s="53"/>
    </row>
    <row r="92" spans="1:29" ht="18" customHeight="1">
      <c r="A92" s="56">
        <v>11</v>
      </c>
      <c r="B92" s="57"/>
      <c r="C92" s="58"/>
      <c r="D92" s="59"/>
      <c r="E92" s="60"/>
      <c r="F92" s="46"/>
      <c r="G92" s="48"/>
      <c r="H92" s="48"/>
      <c r="I92" s="48"/>
      <c r="J92" s="48"/>
      <c r="K92" s="61"/>
      <c r="L92" s="61"/>
      <c r="M92" s="62"/>
      <c r="N92" s="61"/>
      <c r="O92" s="61"/>
      <c r="P92" s="47"/>
      <c r="Q92" s="49"/>
      <c r="R92" s="63"/>
      <c r="S92" s="64"/>
      <c r="T92" s="34"/>
      <c r="U92" s="65"/>
      <c r="V92" s="51"/>
      <c r="W92" s="41"/>
      <c r="X92" s="52"/>
      <c r="Y92" s="53"/>
      <c r="Z92" s="53"/>
      <c r="AA92" s="53"/>
      <c r="AB92" s="53"/>
      <c r="AC92" s="53"/>
    </row>
    <row r="93" spans="1:29" ht="18" customHeight="1" thickBot="1">
      <c r="A93" s="56">
        <v>12</v>
      </c>
      <c r="B93" s="57"/>
      <c r="C93" s="58"/>
      <c r="D93" s="66"/>
      <c r="E93" s="60"/>
      <c r="F93" s="63"/>
      <c r="G93" s="67"/>
      <c r="H93" s="67"/>
      <c r="I93" s="67"/>
      <c r="J93" s="67"/>
      <c r="K93" s="68"/>
      <c r="L93" s="68"/>
      <c r="M93" s="68"/>
      <c r="N93" s="69"/>
      <c r="O93" s="69"/>
      <c r="P93" s="69"/>
      <c r="Q93" s="70"/>
      <c r="R93" s="63"/>
      <c r="S93" s="64"/>
      <c r="T93" s="71"/>
      <c r="U93" s="65"/>
      <c r="V93" s="72"/>
      <c r="W93" s="56"/>
      <c r="X93" s="73"/>
      <c r="Y93" s="74"/>
      <c r="Z93" s="74"/>
      <c r="AA93" s="74"/>
      <c r="AB93" s="74"/>
      <c r="AC93" s="74"/>
    </row>
    <row r="94" spans="1:29" ht="18" customHeight="1" thickBot="1">
      <c r="A94" s="76"/>
      <c r="B94" s="77"/>
      <c r="C94" s="77"/>
      <c r="D94" s="78" t="s">
        <v>10</v>
      </c>
      <c r="E94" s="76"/>
      <c r="F94" s="79">
        <v>20</v>
      </c>
      <c r="G94" s="80">
        <v>15</v>
      </c>
      <c r="H94" s="80">
        <v>16</v>
      </c>
      <c r="I94" s="80">
        <v>11</v>
      </c>
      <c r="J94" s="80">
        <v>11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1">
        <v>0</v>
      </c>
      <c r="R94" s="79">
        <v>10</v>
      </c>
      <c r="S94" s="79">
        <v>10</v>
      </c>
      <c r="T94" s="76"/>
      <c r="U94" s="77"/>
      <c r="V94" s="77"/>
      <c r="W94" s="77"/>
      <c r="X94" s="77"/>
      <c r="Y94" s="77"/>
      <c r="Z94" s="77"/>
      <c r="AA94" s="77"/>
      <c r="AB94" s="77"/>
      <c r="AC94" s="82"/>
    </row>
  </sheetData>
  <mergeCells count="4">
    <mergeCell ref="F41:S41"/>
    <mergeCell ref="G60:T60"/>
    <mergeCell ref="G61:T61"/>
    <mergeCell ref="F79:S79"/>
  </mergeCells>
  <printOptions horizontalCentered="1"/>
  <pageMargins left="0.35433070866141736" right="0.47244094488188981" top="0.59" bottom="0.51" header="0.34" footer="0.28000000000000003"/>
  <pageSetup paperSize="9" scale="84" fitToHeight="3" orientation="landscape" horizontalDpi="4294967293" verticalDpi="300" r:id="rId1"/>
  <headerFooter alignWithMargins="0">
    <oddHeader>&amp;C&amp;A</oddHeader>
    <oddFooter>&amp;L&amp;F&amp;RSchelling &amp;D &amp;T</oddFooter>
  </headerFooter>
  <rowBreaks count="3" manualBreakCount="3">
    <brk id="38" max="29" man="1"/>
    <brk id="57" max="29" man="1"/>
    <brk id="7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CM Ergebnis 2017-18</vt:lpstr>
      <vt:lpstr>'CM Ergebnis 2017-18'!Druckbereich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Hildegard Kienzle-Pfeilsticker</cp:lastModifiedBy>
  <cp:lastPrinted>2018-03-03T17:33:32Z</cp:lastPrinted>
  <dcterms:created xsi:type="dcterms:W3CDTF">2018-03-03T17:26:48Z</dcterms:created>
  <dcterms:modified xsi:type="dcterms:W3CDTF">2018-03-03T18:24:54Z</dcterms:modified>
</cp:coreProperties>
</file>